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CHICONCUAC\2025\GUIA SEVAC\2DO TRIMESTRE 2025\2DO TRIMESTRE\TITULO V\"/>
    </mc:Choice>
  </mc:AlternateContent>
  <xr:revisionPtr revIDLastSave="0" documentId="8_{386436A4-92A1-4557-8770-7407EF0F315E}" xr6:coauthVersionLast="47" xr6:coauthVersionMax="47" xr10:uidLastSave="{00000000-0000-0000-0000-000000000000}"/>
  <bookViews>
    <workbookView xWindow="-120" yWindow="-120" windowWidth="29040" windowHeight="15720" tabRatio="984" activeTab="6" xr2:uid="{00000000-000D-0000-FFFF-FFFF00000000}"/>
  </bookViews>
  <sheets>
    <sheet name="OBLIGPAGGARFONDOSFED" sheetId="14" r:id="rId1"/>
    <sheet name="AYUDAS Y SUBSIDIOS" sheetId="15" r:id="rId2"/>
    <sheet name="DESTINO FAFM" sheetId="16" r:id="rId3"/>
    <sheet name="DESTINO FAIS" sheetId="7" r:id="rId4"/>
    <sheet name="DESTINO FAIS ANUAL" sheetId="22" r:id="rId5"/>
    <sheet name="SEGPUB" sheetId="2" r:id="rId6"/>
    <sheet name="RECURSOS POR ORDEN GOB" sheetId="3" r:id="rId7"/>
    <sheet name="CTA BANCARIAS 2012" sheetId="8" r:id="rId8"/>
    <sheet name="EJ Y DEST GASTO FEDERALIZADO" sheetId="5" r:id="rId9"/>
    <sheet name="DIFUSION EVALUACIONES" sheetId="6" r:id="rId10"/>
    <sheet name="INGRESOS BASE MENSUAL" sheetId="9" r:id="rId11"/>
    <sheet name="EGRESOS BASE MENSUAL" sheetId="10" r:id="rId12"/>
    <sheet name="INF.LEY DE INGRESOS" sheetId="11" r:id="rId13"/>
    <sheet name="DIF. CIUDADANIA LING Y PEG" sheetId="12" r:id="rId14"/>
    <sheet name="PROY PRES EG" sheetId="13" r:id="rId15"/>
    <sheet name="ENDEUDAMIENTO NETO" sheetId="17" r:id="rId16"/>
    <sheet name="INTERESES DE LA DEUDA" sheetId="19" r:id="rId17"/>
    <sheet name="POSTURA FISCAL" sheetId="20" r:id="rId18"/>
    <sheet name="PASIVOS CONTINGENTES" sheetId="21" r:id="rId19"/>
  </sheets>
  <definedNames>
    <definedName name="_xlnm.Print_Area" localSheetId="1">'AYUDAS Y SUBSIDIOS'!$B$2:$I$23</definedName>
    <definedName name="_xlnm.Print_Area" localSheetId="7">'CTA BANCARIAS 2012'!$B$2:$D$10</definedName>
    <definedName name="_xlnm.Print_Area" localSheetId="2">'DESTINO FAFM'!$B$2:$C$28</definedName>
    <definedName name="_xlnm.Print_Area" localSheetId="3">'DESTINO FAIS'!$B$1:$H$47</definedName>
    <definedName name="_xlnm.Print_Area" localSheetId="4">'DESTINO FAIS ANUAL'!$B$1:$H$47</definedName>
    <definedName name="_xlnm.Print_Area" localSheetId="13">'DIF. CIUDADANIA LING Y PEG'!$B$1:$C$8</definedName>
    <definedName name="_xlnm.Print_Area" localSheetId="8">'EJ Y DEST GASTO FEDERALIZADO'!$A$2:$F$26</definedName>
    <definedName name="_xlnm.Print_Area" localSheetId="15">'ENDEUDAMIENTO NETO'!$A$4:$F$21</definedName>
    <definedName name="_xlnm.Print_Area" localSheetId="16">'INTERESES DE LA DEUDA'!$B$4:$F$21</definedName>
    <definedName name="_xlnm.Print_Area" localSheetId="0">OBLIGPAGGARFONDOSFED!$B$2:$K$8</definedName>
    <definedName name="_xlnm.Print_Area" localSheetId="18">'PASIVOS CONTINGENTES'!$E$5:$I$32</definedName>
    <definedName name="_xlnm.Print_Area" localSheetId="17">'POSTURA FISCAL'!$C$3:$I$42</definedName>
    <definedName name="_xlnm.Print_Area" localSheetId="14">'PROY PRES EG'!$A$1:$C$78</definedName>
    <definedName name="_xlnm.Print_Area" localSheetId="6">'RECURSOS POR ORDEN GOB'!$B$3:$K$13</definedName>
    <definedName name="_xlnm.Print_Titles" localSheetId="14">'PROY PRES EG'!$1:$1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3" l="1"/>
  <c r="C44" i="13"/>
  <c r="C34" i="13"/>
  <c r="C24" i="13"/>
  <c r="C14" i="13"/>
  <c r="C6" i="13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I32" i="20" l="1"/>
  <c r="I24" i="20"/>
  <c r="I12" i="20"/>
  <c r="I8" i="20"/>
  <c r="F14" i="19"/>
  <c r="F21" i="19" s="1"/>
  <c r="F12" i="17"/>
  <c r="F21" i="17" s="1"/>
  <c r="C28" i="14"/>
  <c r="C30" i="14" s="1"/>
  <c r="G28" i="14" l="1"/>
  <c r="G34" i="14"/>
  <c r="I16" i="20"/>
  <c r="K13" i="3"/>
  <c r="K12" i="3"/>
  <c r="K11" i="3"/>
  <c r="S23" i="2" l="1"/>
  <c r="S22" i="2"/>
  <c r="S21" i="2"/>
  <c r="S20" i="2"/>
  <c r="S19" i="2"/>
  <c r="R18" i="2"/>
  <c r="S17" i="2"/>
  <c r="S16" i="2"/>
  <c r="S15" i="2"/>
  <c r="S14" i="2"/>
  <c r="S13" i="2"/>
  <c r="S12" i="2"/>
  <c r="R11" i="2"/>
  <c r="Q11" i="2"/>
  <c r="J23" i="2"/>
  <c r="J22" i="2"/>
  <c r="J21" i="2"/>
  <c r="J20" i="2"/>
  <c r="J19" i="2"/>
  <c r="I18" i="2"/>
  <c r="H18" i="2"/>
  <c r="J18" i="2" s="1"/>
  <c r="J17" i="2"/>
  <c r="J16" i="2"/>
  <c r="J15" i="2"/>
  <c r="J14" i="2"/>
  <c r="J13" i="2"/>
  <c r="J12" i="2"/>
  <c r="I11" i="2"/>
  <c r="H11" i="2"/>
  <c r="J11" i="2" s="1"/>
  <c r="E18" i="2"/>
  <c r="F18" i="2"/>
  <c r="F11" i="2"/>
  <c r="E11" i="2"/>
  <c r="G12" i="2"/>
  <c r="G13" i="2"/>
  <c r="G14" i="2"/>
  <c r="G15" i="2"/>
  <c r="G16" i="2"/>
  <c r="G17" i="2"/>
  <c r="G19" i="2"/>
  <c r="G20" i="2"/>
  <c r="G21" i="2"/>
  <c r="G22" i="2"/>
  <c r="G23" i="2"/>
  <c r="G11" i="2" l="1"/>
  <c r="G18" i="2"/>
  <c r="S11" i="2"/>
  <c r="Q18" i="2"/>
  <c r="S18" i="2" s="1"/>
</calcChain>
</file>

<file path=xl/sharedStrings.xml><?xml version="1.0" encoding="utf-8"?>
<sst xmlns="http://schemas.openxmlformats.org/spreadsheetml/2006/main" count="837" uniqueCount="461">
  <si>
    <t>FORMATO GENERAL</t>
  </si>
  <si>
    <t>SISTEMA NACIONAL DE SEGURIDAD PUBLICA</t>
  </si>
  <si>
    <t>(PESOS)</t>
  </si>
  <si>
    <t>PROGRAMA</t>
  </si>
  <si>
    <t>CAPITULO</t>
  </si>
  <si>
    <t>ANEXO TECNICO/PROGRAMA CON PRIORIDAD NACIONAL</t>
  </si>
  <si>
    <t>FINANCIAMIENTO CONJUNTO</t>
  </si>
  <si>
    <t>IMPORTE CONVENIDO</t>
  </si>
  <si>
    <t>COMPROMETIDO</t>
  </si>
  <si>
    <t>DEVENGADO</t>
  </si>
  <si>
    <t>PAGADO</t>
  </si>
  <si>
    <t>SALDO POR EJERCER</t>
  </si>
  <si>
    <t>FEDERAL</t>
  </si>
  <si>
    <t>ESTATAL</t>
  </si>
  <si>
    <t>TOTAL</t>
  </si>
  <si>
    <t>Prevención Social de la Violencia y la Delincuencia con Participación Ciudadana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</si>
  <si>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</si>
  <si>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</si>
  <si>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</si>
  <si>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</si>
  <si>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</si>
  <si>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</si>
  <si>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Fortalecimiento de las Capacidades de Evaluación en Control de Confianza</t>
  </si>
  <si>
    <t>AVANCE EN LA APLICACION DE LOS RECURSOS ASIGNADOS A LOS PROGRAMAS DE SEGURIDAD PUBLICA 2013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</si>
  <si>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</si>
  <si>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</si>
  <si>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</si>
  <si>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</si>
  <si>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</si>
  <si>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</si>
  <si>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</t>
  </si>
  <si>
    <t>a</t>
  </si>
  <si>
    <t>Total</t>
  </si>
  <si>
    <t>Dependencia / Entidad</t>
  </si>
  <si>
    <t>Aportación (Monto)</t>
  </si>
  <si>
    <t>j=c+e+g+i</t>
  </si>
  <si>
    <t>b</t>
  </si>
  <si>
    <t>c</t>
  </si>
  <si>
    <t>d</t>
  </si>
  <si>
    <t>e</t>
  </si>
  <si>
    <t>f</t>
  </si>
  <si>
    <t>g</t>
  </si>
  <si>
    <t>h</t>
  </si>
  <si>
    <t>i</t>
  </si>
  <si>
    <t>Número de Cuenta</t>
  </si>
  <si>
    <t>Institución Bancaria</t>
  </si>
  <si>
    <t>Datos de la Cuenta Bancaria</t>
  </si>
  <si>
    <t>Fondo, Programa o Convenio</t>
  </si>
  <si>
    <t>Relación de cuentas bancarias productivas específicas</t>
  </si>
  <si>
    <t>Formato del ejercicio y destino de gasto federalizado y reintegros</t>
  </si>
  <si>
    <t>Programa o Fondo</t>
  </si>
  <si>
    <t>Destino de los Recursos</t>
  </si>
  <si>
    <t>Ejercicio</t>
  </si>
  <si>
    <t>Reintegro</t>
  </si>
  <si>
    <t>Formato para la Difusión de los Resultados de las Evaluaciones</t>
  </si>
  <si>
    <r>
      <t xml:space="preserve">1. </t>
    </r>
    <r>
      <rPr>
        <b/>
        <sz val="8"/>
        <color rgb="FF000000"/>
        <rFont val="Times New Roman"/>
        <family val="1"/>
      </rPr>
      <t>Descripción de la evaluación</t>
    </r>
    <r>
      <rPr>
        <b/>
        <sz val="8"/>
        <color rgb="FF000000"/>
        <rFont val="Arial"/>
        <family val="2"/>
      </rPr>
      <t>   </t>
    </r>
  </si>
  <si>
    <t>1.1 Nombre de la evaluación: </t>
  </si>
  <si>
    <t>1.2 Fecha de inicio de la evaluación (dd/mm/aaaa):</t>
  </si>
  <si>
    <t>1.3 Fecha de término de la evaluación (dd/mm/aaaa):</t>
  </si>
  <si>
    <t>1.4 Nombre de la persona responsable de darle seguimiento a la evaluación y nombre de la unidad administrativa a la que pertenece:</t>
  </si>
  <si>
    <t>Nombre:</t>
  </si>
  <si>
    <t>Unidad administrativa:</t>
  </si>
  <si>
    <t>1.5 Objetivo general de la evaluación:</t>
  </si>
  <si>
    <t>1.6 Objetivos específicos de la evaluación:</t>
  </si>
  <si>
    <t>1.7 Metodología utilizada en la evaluación:</t>
  </si>
  <si>
    <t>Instrumentos de recolección de información: </t>
  </si>
  <si>
    <t> Cuestionarios__ Entrevistas__ Formatos__ Otros__ Especifique:</t>
  </si>
  <si>
    <t>Descripción de las técnicas y modelos utilizados: </t>
  </si>
  <si>
    <r>
      <t xml:space="preserve">2. </t>
    </r>
    <r>
      <rPr>
        <b/>
        <sz val="8"/>
        <color rgb="FF000000"/>
        <rFont val="Times New Roman"/>
        <family val="1"/>
      </rPr>
      <t>Principales Hallazgos de la evaluación</t>
    </r>
  </si>
  <si>
    <t>2.1 Describir los hallazgos más relevantes de la evaluación:</t>
  </si>
  <si>
    <t>2.2 Señalar cuáles son las principales Fortalezas, Oportunidades, Debilidades y Amenazas (FODA), de acuerdo con los temas del programa, estrategia o instituciones.</t>
  </si>
  <si>
    <t>2.2.1 Fortalezas:</t>
  </si>
  <si>
    <t>2.2.2 Oportunidades:</t>
  </si>
  <si>
    <t>2.2.3 Debilidades:</t>
  </si>
  <si>
    <t>2.2.4 Amenazas:</t>
  </si>
  <si>
    <r>
      <t xml:space="preserve">3. </t>
    </r>
    <r>
      <rPr>
        <b/>
        <sz val="8"/>
        <color rgb="FF000000"/>
        <rFont val="Times New Roman"/>
        <family val="1"/>
      </rPr>
      <t>Conclusiones y recomendaciones de la evaluación</t>
    </r>
  </si>
  <si>
    <t>3.1 Describir brevemente las conclusiones de la evaluación: </t>
  </si>
  <si>
    <t>3.2 Describir las recomendaciones de acuerdo a su relevancia:</t>
  </si>
  <si>
    <t>2: </t>
  </si>
  <si>
    <t>3: </t>
  </si>
  <si>
    <t>4: </t>
  </si>
  <si>
    <t>5: </t>
  </si>
  <si>
    <t>6: </t>
  </si>
  <si>
    <t>7: </t>
  </si>
  <si>
    <r>
      <t xml:space="preserve">4. </t>
    </r>
    <r>
      <rPr>
        <b/>
        <sz val="8"/>
        <color rgb="FF000000"/>
        <rFont val="Times New Roman"/>
        <family val="1"/>
      </rPr>
      <t>Datos de la Instancia evaluadora</t>
    </r>
  </si>
  <si>
    <t>4.1 Nombre del coordinador de la evaluación:</t>
  </si>
  <si>
    <t>4.2 Cargo:</t>
  </si>
  <si>
    <t xml:space="preserve">4.3 Institución a la que pertenece: </t>
  </si>
  <si>
    <t>4.4 Principales colaboradores:</t>
  </si>
  <si>
    <t>4.5 Correo electrónico del coordinador de la evaluación:</t>
  </si>
  <si>
    <t>4.6 Teléfono (con clave lada):</t>
  </si>
  <si>
    <r>
      <t xml:space="preserve">5. </t>
    </r>
    <r>
      <rPr>
        <b/>
        <sz val="8"/>
        <color rgb="FF000000"/>
        <rFont val="Times New Roman"/>
        <family val="1"/>
      </rPr>
      <t>Identificación del (los) programa(s)</t>
    </r>
  </si>
  <si>
    <t>5.1 Nombre del (los) programa(s) evaluado(s):</t>
  </si>
  <si>
    <t xml:space="preserve">5.2 Siglas: </t>
  </si>
  <si>
    <t>5.3 Ente público coordinador del (los) programa(s): </t>
  </si>
  <si>
    <t>5.4 Poder público al que pertenece(n) el(los) programa(s):</t>
  </si>
  <si>
    <t>Poder Ejecutivo___ Poder Legislativo___ Poder Judicial___ Ente Autónomo___</t>
  </si>
  <si>
    <t>5.5 Ambito gubernamental al que pertenece(n) el(los) programa(s):</t>
  </si>
  <si>
    <t>Federal___ Estatal___ Local___</t>
  </si>
  <si>
    <t>5.6 Nombre de la(s) unidad(es) administrativa(s) y de (los) titular(es) a cargo del (los) programa(s):</t>
  </si>
  <si>
    <t>5.6.1 Nombre(s) de la(s) unidad(es) administrativa(s) a cargo de (los) programa(s):</t>
  </si>
  <si>
    <t>5.6.2 Nombre(s) de (los) titular(es) de la(s) unidad(es) administrativa(s) a cargo de (los) programa(s) (nombre completo, correo electrónico y teléfono con clave lada):</t>
  </si>
  <si>
    <t>6. Datos de Contratación de la Evaluación</t>
  </si>
  <si>
    <t>6.1 Tipo de contratación:</t>
  </si>
  <si>
    <t>6.1.1 Adjudicación Directa___ 6.1.2 Invitación a tres___ 6.1.3 Licitación Pública Nacional___</t>
  </si>
  <si>
    <t>6.1.4 Licitación Pública Internacional___ 6.1.5 Otro: (Señalar)___</t>
  </si>
  <si>
    <t>6.2 Unidad administrativa responsable de contratar la evaluación:</t>
  </si>
  <si>
    <t xml:space="preserve">6.3 Costo total de la evaluación: $ </t>
  </si>
  <si>
    <t>6.4 Fuente de Financiamiento : </t>
  </si>
  <si>
    <t>7. Difusión de la evaluación</t>
  </si>
  <si>
    <t>7.1 Difusión en internet de la evaluación:</t>
  </si>
  <si>
    <t>7.2 Difusión en internet del formato:</t>
  </si>
  <si>
    <t>Formato de información de aplicación de recursos del FORTAMUN</t>
  </si>
  <si>
    <t>Destino de las Aportaciones</t>
  </si>
  <si>
    <t>Monto Pagado</t>
  </si>
  <si>
    <t>(cifras al XXXXXX DE 2013)</t>
  </si>
  <si>
    <t xml:space="preserve">ESTADO DE MEXICO/MUNICIPIO DE 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</si>
  <si>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</si>
  <si>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</si>
  <si>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</si>
  <si>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</si>
  <si>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</si>
  <si>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</si>
  <si>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</si>
  <si>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</si>
  <si>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</si>
  <si>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</si>
  <si>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</si>
  <si>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</si>
  <si>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</si>
  <si>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</si>
  <si>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</si>
  <si>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</si>
  <si>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</si>
  <si>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</si>
  <si>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</si>
  <si>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</si>
  <si>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</si>
  <si>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</si>
  <si>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</si>
  <si>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</si>
  <si>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</si>
  <si>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</si>
  <si>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</si>
  <si>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</si>
  <si>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</si>
  <si>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</si>
  <si>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</si>
  <si>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</si>
  <si>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</si>
  <si>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</si>
  <si>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</si>
  <si>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</si>
  <si>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</si>
  <si>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</si>
  <si>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</si>
  <si>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</si>
  <si>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</si>
  <si>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</si>
  <si>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</si>
  <si>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</si>
  <si>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</si>
  <si>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</si>
  <si>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</si>
  <si>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</si>
  <si>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</si>
  <si>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</si>
  <si>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</si>
  <si>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</si>
  <si>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</si>
  <si>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</si>
  <si>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</si>
  <si>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</si>
  <si>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</si>
  <si>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</si>
  <si>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</si>
  <si>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</si>
  <si>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</si>
  <si>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</si>
  <si>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Entidad Federativa/Municipio</t>
  </si>
  <si>
    <t>Calendario de Presupuesto de Egresos del Ejercicio Fiscal XXXX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</si>
  <si>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</si>
  <si>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</si>
  <si>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</si>
  <si>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</si>
  <si>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</si>
  <si>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</si>
  <si>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</si>
  <si>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</si>
  <si>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</si>
  <si>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</si>
  <si>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</si>
  <si>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</si>
  <si>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</si>
  <si>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</si>
  <si>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</si>
  <si>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</si>
  <si>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</si>
  <si>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</si>
  <si>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</si>
  <si>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</si>
  <si>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</si>
  <si>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</si>
  <si>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</si>
  <si>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</si>
  <si>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</si>
  <si>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</si>
  <si>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</si>
  <si>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</si>
  <si>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</si>
  <si>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</si>
  <si>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</si>
  <si>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</si>
  <si>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</si>
  <si>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</si>
  <si>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</si>
  <si>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</si>
  <si>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</si>
  <si>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</si>
  <si>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</si>
  <si>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</si>
  <si>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</si>
  <si>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</si>
  <si>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</si>
  <si>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</si>
  <si>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</si>
  <si>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</si>
  <si>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</si>
  <si>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</si>
  <si>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</si>
  <si>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</si>
  <si>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</si>
  <si>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Aportaciones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</si>
  <si>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</si>
  <si>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</si>
  <si>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</si>
  <si>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</si>
  <si>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</si>
  <si>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</si>
  <si>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</si>
  <si>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</si>
  <si>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Calendario de Ingresos del Ejercicio Fiscal XXXX</t>
  </si>
  <si>
    <t>Ingreso Estimado</t>
  </si>
  <si>
    <t>Iniciativa de Ley de Ingresos para el Ejercicio Fiscal XXXX</t>
  </si>
  <si>
    <t>Preguntas / apartados</t>
  </si>
  <si>
    <t>Consideraciones</t>
  </si>
  <si>
    <t>¿Qué es la Ley de Ingresos y cuál es su importancia?</t>
  </si>
  <si>
    <t>Dar una breve explicación</t>
  </si>
  <si>
    <t>¿De dónde obtienen los gobiernos sus ingresos?</t>
  </si>
  <si>
    <t>Fuente de los ingresos para financiar los gastos: impuestos, derechos, préstamos, etc.</t>
  </si>
  <si>
    <t>¿Qué es el Presupuesto de Egresos y cuál es su importancia?</t>
  </si>
  <si>
    <t>¿En qué se gasta?</t>
  </si>
  <si>
    <t>Gasto de inversión y corriente, y objeto del gasto.</t>
  </si>
  <si>
    <t>¿Para qué se gasta?</t>
  </si>
  <si>
    <t>Desarrollo económico, social y gobierno.</t>
  </si>
  <si>
    <t>¿Qué pueden hacer los ciudadanos?</t>
  </si>
  <si>
    <t>Se deberá de considerar en el documento información sobre participación social, contraloría social y acceso a la información.</t>
  </si>
  <si>
    <t>Origen de los Ingresos</t>
  </si>
  <si>
    <t>Importe</t>
  </si>
  <si>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</si>
  <si>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</si>
  <si>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</si>
  <si>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</si>
  <si>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</si>
  <si>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</si>
  <si>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</si>
  <si>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</si>
  <si>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</si>
  <si>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</si>
  <si>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</si>
  <si>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</si>
  <si>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</si>
  <si>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</si>
  <si>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</si>
  <si>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</si>
  <si>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</si>
  <si>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</si>
  <si>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</si>
  <si>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</si>
  <si>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</si>
  <si>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</si>
  <si>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</si>
  <si>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</si>
  <si>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</si>
  <si>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</si>
  <si>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</si>
  <si>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</si>
  <si>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</si>
  <si>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CURP</t>
  </si>
  <si>
    <t>RFC</t>
  </si>
  <si>
    <t>Presupuesto de Egresos para el Ejercicio Fiscal XXXX</t>
  </si>
  <si>
    <t>Clasificador por Objeto del Gasto</t>
  </si>
  <si>
    <t>Obra Pública en Bienes de Dominio Público</t>
  </si>
  <si>
    <t>Municipio de XXXX</t>
  </si>
  <si>
    <t>Clasificación Administrativa</t>
  </si>
  <si>
    <t>Organo Ejecutivo Municipal</t>
  </si>
  <si>
    <t>Otras Entidades Paraestatales y organismos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</si>
  <si>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</si>
  <si>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</si>
  <si>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</si>
  <si>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</si>
  <si>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</si>
  <si>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</si>
  <si>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</si>
  <si>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</si>
  <si>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</si>
  <si>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</si>
  <si>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</si>
  <si>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</si>
  <si>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</si>
  <si>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</si>
  <si>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</si>
  <si>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</si>
  <si>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</si>
  <si>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ESTADO DE MÉXICO/MUNICIPIO DE</t>
  </si>
  <si>
    <t>ENTIDAD FEDERATIVA: ESTADO DE MÉXICO / MUNICIPIO DE</t>
  </si>
  <si>
    <t>x</t>
  </si>
  <si>
    <t>4411 Cooperaciones y ayudas</t>
  </si>
  <si>
    <t>Social</t>
  </si>
  <si>
    <t>ESTADO DE MÉXICO/MUNICIPIO DE CHICOLOAPAN</t>
  </si>
  <si>
    <t>MONTOS QUE RECIBAN, OBRAS Y ACCIONES A REALIZAR CON EL FAIS</t>
  </si>
  <si>
    <t>OBRA O ACCION A REALIZAR</t>
  </si>
  <si>
    <t>COSTO</t>
  </si>
  <si>
    <t>ENTIDAD</t>
  </si>
  <si>
    <t>MUNICIPIO</t>
  </si>
  <si>
    <t>LOCALIDAD</t>
  </si>
  <si>
    <t>UBICACIÓN</t>
  </si>
  <si>
    <t>METAS</t>
  </si>
  <si>
    <t>BENEFICIARIOS</t>
  </si>
  <si>
    <t>FORTAMUN</t>
  </si>
  <si>
    <t>Pago de nómina, aguinaldo y prima vacacional de los elementos operativos de la Dirección de Seguridad Pública</t>
  </si>
  <si>
    <t>Pago de nómina, aguinaldo y prima vacacional de los elementos operativos de la Dirección de Protección Civil y Bomberos</t>
  </si>
  <si>
    <t xml:space="preserve">Suministro de combustible a vehículos oficiales de la Dirección de Seguridad Publica </t>
  </si>
  <si>
    <t>Suministro de combustible a vehículos oficiales de la Dirección de Protección Civil y Bomberos</t>
  </si>
  <si>
    <t>Adquisición de vehículos para la Dirección de Seguridad Publica (Patrullas)</t>
  </si>
  <si>
    <t>Adquisición de vehículos para la Dirección de Protección Civil y Bomberos (Ambulancia y Camión de Bombero)</t>
  </si>
  <si>
    <t>Reparación y mantenimiento del parque vehicular de la Dirección de Seguridad Pública</t>
  </si>
  <si>
    <t>Pago de pasivos de ejercicios anteriores (ADEFAS)</t>
  </si>
  <si>
    <t>Energía eléctrica (pago a la Comisión Federal de Electricidad por consumo de energía eléctrica)</t>
  </si>
  <si>
    <t>Adquisición de uniformes para personal operativo de la Dirección de Seguridad Pública</t>
  </si>
  <si>
    <t>Exámenes de control de confianza para elementos operativos de la Dirección de Seguridad Pública</t>
  </si>
  <si>
    <t>Deuda Pública Bruta Total al 31 de diciembre del Año 2021</t>
  </si>
  <si>
    <t>FEFOM</t>
  </si>
  <si>
    <t>PARTICIPACIONES</t>
  </si>
  <si>
    <t>Adquisición de radios de comunicación para la Dirección de Seguridad Pública</t>
  </si>
  <si>
    <t>Adquisición de equipo de defensa y seguridad para la Dirección de Seguridad Pública (Armamento y Municiones)</t>
  </si>
  <si>
    <t>3ER</t>
  </si>
  <si>
    <t>Adquisición de uniformes para personal operativo de la Dirección de Protección Civil y Bomberos</t>
  </si>
  <si>
    <t>MUNICIPIO DE CHICOLOAPAN</t>
  </si>
  <si>
    <t>ENDEUDAMIENTO NETO</t>
  </si>
  <si>
    <t>IDENTIFICACION DE CREDITO O INSTRUMENTO</t>
  </si>
  <si>
    <t>CONTRATACION/ COLOCACION</t>
  </si>
  <si>
    <t>A</t>
  </si>
  <si>
    <t>AMORTIZACION</t>
  </si>
  <si>
    <t>B</t>
  </si>
  <si>
    <t>C= A-B</t>
  </si>
  <si>
    <t>CREDITOS BANCARIOS</t>
  </si>
  <si>
    <t>TOTAL CREDITOS BANCARIOS</t>
  </si>
  <si>
    <t>OTROS INTRUMENTOS DE DEUDA</t>
  </si>
  <si>
    <t>TOTAL OTROS INSTRUMENTOS DE DEUDA</t>
  </si>
  <si>
    <t>INTERESES DE LA DEUDA</t>
  </si>
  <si>
    <t>TOTAL DE INTERESES DE CREDITOS BANCARIOS</t>
  </si>
  <si>
    <t>TOTAL INTERESES DE OTROS INSTRUMENTOS DE DEUDA</t>
  </si>
  <si>
    <t>INDICADORES DE POSTURA FISCAL</t>
  </si>
  <si>
    <t>DEL 1 DE ENERO AL 31 DE DICIEMBRE DE 2021</t>
  </si>
  <si>
    <t>ESTIMADO</t>
  </si>
  <si>
    <t>I. INGRESOS PRESUPUESTARIOS (I=1+2)</t>
  </si>
  <si>
    <t>II. EGRESOS PRESUPUESTARIOS (II=3+4)</t>
  </si>
  <si>
    <t>III. BALANCE PRESUPUESTARIO (SUPERAVIT O DEFICIT) (III=I-II)</t>
  </si>
  <si>
    <t>CONCEPTO</t>
  </si>
  <si>
    <t>2. INGRESOS DEL SECTOR PARAESTATAL (1)</t>
  </si>
  <si>
    <t>3. EGRESOS DEL GOBIERNO DE LA ENTIDAD FEDERATIVA (2)</t>
  </si>
  <si>
    <t>4. EGRESOS DEL SECTOR PARAESTATAL (2)</t>
  </si>
  <si>
    <t>PAGADO (3)</t>
  </si>
  <si>
    <t>III. BALANCE PRESUPUESTARIO (SUPERAVIT O DEFICIT)</t>
  </si>
  <si>
    <t>IV. INTERESES, COMISIONES Y GASTOS DE LA DEUDA</t>
  </si>
  <si>
    <t>V. BALANCE PRIMARIO (SUPERAVIT O DEFICIT) (V=III-IV)</t>
  </si>
  <si>
    <t>A. FINANCIAMIENTO</t>
  </si>
  <si>
    <t>B. AMORTIZACION DE LA DEUDA</t>
  </si>
  <si>
    <t>C. ENDEUDAMIENTO O DESENDEUDAMIENTO (C=A-B)</t>
  </si>
  <si>
    <t>2. LOS EGRESOS QUE SE PRESENTAN SON LOS EGRESOS PRESUPUESTARIOS TOTALES SIN INCLUIR LOS EGRESOS POR AMORTIZACION. LOS EGRESOS DEL GOBIERNO DE LA ENTIDAD FEDERATIVA CORRESPONDEN A LOS DEL PODER EJECUTIVO, LESGILATIVO, JUDICIAL Y ORGANOS AUTONOMOS.</t>
  </si>
  <si>
    <t>1. LOS INGRESOS QUE SE PRESENTAN SON LOS INGRESOS PRESUPUESTARIOS TOTALES SIN INCLUIR LOS INGRESOS POR FINANCIAMIENTOS. LOS INGRESOS DEL GOBIERNO DE LA ENTIDAD FEDERATIVA CORRESPONDEN A LOS DEL PODER EJECUTIVO, LEGISLATIVO, JUDICIAL Y AUTONOMOS.</t>
  </si>
  <si>
    <t>3. PARA INGRESOS SE REPORTAN LOS INGRESOS RECAUDADOS; PARA EGRESOS SE REPORTAN LOS EGRESOS PAGADOS.</t>
  </si>
  <si>
    <t>MANUEL ALEJANDRO MÉNDEZ PRADO</t>
  </si>
  <si>
    <t>TESORERO MUNICIPAL DE CHICOLOAPAN</t>
  </si>
  <si>
    <t>ESTADO DE MÉXICO</t>
  </si>
  <si>
    <t>1. INGRESOS DEL GOBIERNO DE LA ENTIDAD FEDERATIVA (1)</t>
  </si>
  <si>
    <t>INFORME SOBRE PASIVOS CONTINGENTES</t>
  </si>
  <si>
    <t>DESCRIPCION</t>
  </si>
  <si>
    <t>IMPORTE</t>
  </si>
  <si>
    <t>Pago de las aportaciones a las que se refiere el artículo 34 de la Ley de Seguridad Social para los Servidores Públicos del Estado de México y Municipios (ISSEMYM)</t>
  </si>
  <si>
    <t>Reparación y mantenimiento del parque vehicular de la Dirección de Protección Civil y Bomberos</t>
  </si>
  <si>
    <t xml:space="preserve">Estudios y análisis clínicos para elementos operativos de la Dirección de Seguridad Pública </t>
  </si>
  <si>
    <t>Adquisición de luminarias</t>
  </si>
  <si>
    <t>4TO</t>
  </si>
  <si>
    <t>Adquisición de cámaras de video vigilancia</t>
  </si>
  <si>
    <t xml:space="preserve">Capacitación de formación inicial y cursos de actualización para el personal de la Dirección de Seguridad Pública </t>
  </si>
  <si>
    <t>Reparación y mantenimiento a cámaras de video vigilancia</t>
  </si>
  <si>
    <t>BANORTE</t>
  </si>
  <si>
    <t>MUNICIPIO DE CHICONCUAC</t>
  </si>
  <si>
    <t xml:space="preserve"> ESTADO DE MÉXICO/ MUNICIPIO DE CHICONCUAC</t>
  </si>
  <si>
    <t>Periodo Del 01 de Octubre al 31 de Diciembre de 2024</t>
  </si>
  <si>
    <t>1232688228</t>
  </si>
  <si>
    <t xml:space="preserve"> 1232688246</t>
  </si>
  <si>
    <t>FAISMUN</t>
  </si>
  <si>
    <t>1232688219</t>
  </si>
  <si>
    <t>1044852978</t>
  </si>
  <si>
    <t>Ente Público: Municipio de Chiconcuac</t>
  </si>
  <si>
    <t>XAXX010101000</t>
  </si>
  <si>
    <t>ESTADO DE MEXICO/ MUNICIPIO DE CHICONCUAC</t>
  </si>
  <si>
    <t>DEL 01 DE ENERO AL 31 DE MARZO DE 2025</t>
  </si>
  <si>
    <t>Al período (trimestral): 1ER TRIMESTRE 2025</t>
  </si>
  <si>
    <t>ESTADO DE MÉXICO MUNICIPIO DE CHICONCUAC</t>
  </si>
  <si>
    <t>Período: 1ER TRIMESTRE 2025</t>
  </si>
  <si>
    <t>Adquisición de vehículos para la Dirección de Sericios publicos (Camion Compactador)</t>
  </si>
  <si>
    <t>Aguas Nacionales y Descarga de aguas residuales</t>
  </si>
  <si>
    <t>Suministro de combustible a vehículos oficiales de la Dirección de Servicios Públicos</t>
  </si>
  <si>
    <t xml:space="preserve">MONTO QUE RECIBAN DEL FAIS:  $7,877,942.00 </t>
  </si>
  <si>
    <t>PERIODO: PRIMER TRIMESTRE 2025</t>
  </si>
  <si>
    <t>FORTAMUN 2025</t>
  </si>
  <si>
    <t>FISM 2025</t>
  </si>
  <si>
    <t>FEFOM 2025</t>
  </si>
  <si>
    <t>Suministro de combustible a vehículos oficiales de la Dirección de Servicios Publicos</t>
  </si>
  <si>
    <t>Del 01 DE ENERO AL 31 DE MARZO de 2025</t>
  </si>
  <si>
    <t>PERIODO: Ejercicio 2025</t>
  </si>
  <si>
    <t xml:space="preserve">MONTO QUE RECIBAN DEL FAIS:  $19,906,702 </t>
  </si>
  <si>
    <t>Presupuesto de Egresos para el Ejercicio Fiscal 2025</t>
  </si>
  <si>
    <t>ESTADO DE MÉXICO/MUNICIPIO DE CHICONCUAC</t>
  </si>
  <si>
    <t>DEL 01 DE ABRIL AL 30 DE JUNIO DE 2025</t>
  </si>
  <si>
    <t>ALEJANDRO CRUZ RUIZ BOJORGES</t>
  </si>
  <si>
    <t>JUDITH RODRIGUEZ RODRIGUEZ</t>
  </si>
  <si>
    <t>MIGUEL VILLAFUERTE PONCE</t>
  </si>
  <si>
    <t>CARLOS ZAVALA PALOMO</t>
  </si>
  <si>
    <t>ERIC AGUIRRE LOPEZ</t>
  </si>
  <si>
    <t>YOLANDA ZAVALA HERNANDEZ</t>
  </si>
  <si>
    <t>NANCY SOSA CAMARENA</t>
  </si>
  <si>
    <t>ROBERTO EDER VELASCO</t>
  </si>
  <si>
    <t>DANIEL BOJORGES RUIZ</t>
  </si>
  <si>
    <t>VIVIANA RAMIREZ FLORES</t>
  </si>
  <si>
    <t>LIZBETH VENADO MARTINEZ</t>
  </si>
  <si>
    <t>JOSE PALOMO CASTILLO</t>
  </si>
  <si>
    <t>IMELDA VICUÑA ARELLANO</t>
  </si>
  <si>
    <t>JOSUE IRVING BALLESTEROS</t>
  </si>
  <si>
    <t>VICTOR MANUEL HERNANDEZ ESPINOZA</t>
  </si>
  <si>
    <t>Periodo (del 01 de enero al 30 de junio del año 2025)</t>
  </si>
  <si>
    <t>RUBA800504HMC7JL09</t>
  </si>
  <si>
    <t>RORJ941020MDFDDD09</t>
  </si>
  <si>
    <t>VIPM910926HMCCLNG03</t>
  </si>
  <si>
    <t>ZAPC850312HMCVLR08</t>
  </si>
  <si>
    <t>AULE770331HMCGPR06</t>
  </si>
  <si>
    <t>ZAHY560615MMCVRL09</t>
  </si>
  <si>
    <t>BRENDA SAYETSIN ZACARIAS CUEVAS</t>
  </si>
  <si>
    <t>ZACB971126MMCCVR07</t>
  </si>
  <si>
    <t>SOCN650617MMCSMN06</t>
  </si>
  <si>
    <t>RAFV000420MMCMLVA0</t>
  </si>
  <si>
    <t>VEML890712MMCNRZ08</t>
  </si>
  <si>
    <t>VEGR820615HMCLLB07</t>
  </si>
  <si>
    <t>CAPJ811227HMCSLS01</t>
  </si>
  <si>
    <t>VIAI651224MDFRRR04</t>
  </si>
  <si>
    <t>BAGJ960818HMCLRS01</t>
  </si>
  <si>
    <t>Periodo:del 01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</si>
</sst>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imes New Roman"/>
      <family val="1"/>
    </font>
    <font>
      <sz val="9"/>
      <color rgb="FF000000"/>
      <name val="Arial"/>
      <family val="2"/>
    </font>
    <font>
      <sz val="5"/>
      <color theme="1"/>
      <name val="Arial"/>
      <family val="2"/>
    </font>
    <font>
      <sz val="5"/>
      <color rgb="FF000000"/>
      <name val="Arial"/>
      <family val="2"/>
    </font>
    <font>
      <i/>
      <sz val="9"/>
      <color theme="1"/>
      <name val="Arial"/>
      <family val="2"/>
    </font>
    <font>
      <sz val="6"/>
      <color rgb="FF000000"/>
      <name val="Arial"/>
      <family val="2"/>
    </font>
    <font>
      <sz val="7"/>
      <color theme="1"/>
      <name val="Arial"/>
      <family val="2"/>
    </font>
    <font>
      <sz val="7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gray125">
        <bgColor rgb="FFDFDFDF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2" fillId="2" borderId="8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2" borderId="8" xfId="0" applyFont="1" applyFill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164" fontId="0" fillId="0" borderId="0" xfId="0" applyNumberFormat="1"/>
    <xf numFmtId="164" fontId="2" fillId="2" borderId="8" xfId="1" applyFont="1" applyFill="1" applyBorder="1" applyAlignment="1">
      <alignment horizontal="center" vertical="center" wrapText="1"/>
    </xf>
    <xf numFmtId="164" fontId="3" fillId="0" borderId="8" xfId="1" applyFont="1" applyBorder="1" applyAlignment="1">
      <alignment horizontal="center" vertical="center" wrapText="1"/>
    </xf>
    <xf numFmtId="164" fontId="2" fillId="0" borderId="8" xfId="1" applyFont="1" applyBorder="1" applyAlignment="1">
      <alignment horizontal="center" vertical="center" wrapText="1"/>
    </xf>
    <xf numFmtId="164" fontId="3" fillId="2" borderId="8" xfId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/>
    </xf>
    <xf numFmtId="0" fontId="9" fillId="0" borderId="10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9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8" xfId="0" applyFont="1" applyBorder="1" applyAlignment="1">
      <alignment horizontal="justify" vertical="top" wrapText="1"/>
    </xf>
    <xf numFmtId="49" fontId="10" fillId="0" borderId="8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14" fontId="10" fillId="0" borderId="9" xfId="0" applyNumberFormat="1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15" fillId="3" borderId="8" xfId="0" applyFont="1" applyFill="1" applyBorder="1" applyAlignment="1">
      <alignment horizontal="justify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/>
    </xf>
    <xf numFmtId="0" fontId="16" fillId="3" borderId="7" xfId="0" applyFont="1" applyFill="1" applyBorder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15" fillId="3" borderId="11" xfId="0" applyFont="1" applyFill="1" applyBorder="1" applyAlignment="1">
      <alignment horizontal="justify" vertical="center" wrapText="1"/>
    </xf>
    <xf numFmtId="0" fontId="9" fillId="0" borderId="12" xfId="0" applyFont="1" applyBorder="1" applyAlignment="1">
      <alignment horizontal="justify" vertical="center" wrapText="1"/>
    </xf>
    <xf numFmtId="0" fontId="16" fillId="3" borderId="11" xfId="0" applyFont="1" applyFill="1" applyBorder="1" applyAlignment="1">
      <alignment horizontal="justify" vertical="center" wrapText="1"/>
    </xf>
    <xf numFmtId="0" fontId="7" fillId="0" borderId="0" xfId="0" applyFont="1"/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justify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0" borderId="0" xfId="0" applyFont="1"/>
    <xf numFmtId="0" fontId="8" fillId="0" borderId="22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19" fillId="0" borderId="8" xfId="0" applyFont="1" applyBorder="1" applyAlignment="1">
      <alignment horizontal="justify" vertical="center" wrapText="1"/>
    </xf>
    <xf numFmtId="0" fontId="18" fillId="0" borderId="9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justify" vertical="center" wrapText="1"/>
    </xf>
    <xf numFmtId="0" fontId="19" fillId="0" borderId="11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justify" vertical="center" wrapText="1"/>
    </xf>
    <xf numFmtId="0" fontId="19" fillId="0" borderId="13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6" fillId="0" borderId="0" xfId="0" applyFont="1"/>
    <xf numFmtId="0" fontId="20" fillId="0" borderId="15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justify" vertical="center" wrapText="1"/>
    </xf>
    <xf numFmtId="0" fontId="23" fillId="0" borderId="8" xfId="0" applyFont="1" applyBorder="1" applyAlignment="1">
      <alignment horizontal="justify" vertical="center" wrapText="1"/>
    </xf>
    <xf numFmtId="0" fontId="17" fillId="0" borderId="9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44" fontId="23" fillId="0" borderId="8" xfId="3" applyFont="1" applyBorder="1" applyAlignment="1">
      <alignment horizontal="justify" vertical="center" wrapText="1"/>
    </xf>
    <xf numFmtId="0" fontId="17" fillId="0" borderId="8" xfId="0" applyFont="1" applyBorder="1" applyAlignment="1">
      <alignment horizontal="justify" vertical="center" wrapText="1"/>
    </xf>
    <xf numFmtId="44" fontId="17" fillId="0" borderId="8" xfId="3" applyFont="1" applyBorder="1" applyAlignment="1">
      <alignment horizontal="justify" vertical="center" wrapText="1"/>
    </xf>
    <xf numFmtId="10" fontId="21" fillId="0" borderId="8" xfId="0" applyNumberFormat="1" applyFont="1" applyBorder="1" applyAlignment="1">
      <alignment horizontal="justify" vertical="center" wrapText="1"/>
    </xf>
    <xf numFmtId="9" fontId="6" fillId="0" borderId="8" xfId="0" applyNumberFormat="1" applyFont="1" applyBorder="1" applyAlignment="1">
      <alignment horizontal="justify" vertical="center" wrapText="1"/>
    </xf>
    <xf numFmtId="44" fontId="0" fillId="0" borderId="0" xfId="3" applyFont="1"/>
    <xf numFmtId="0" fontId="10" fillId="0" borderId="8" xfId="0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32" xfId="0" applyBorder="1" applyAlignment="1">
      <alignment vertical="center"/>
    </xf>
    <xf numFmtId="44" fontId="0" fillId="0" borderId="36" xfId="3" applyFont="1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vertical="center"/>
    </xf>
    <xf numFmtId="44" fontId="0" fillId="0" borderId="26" xfId="3" applyFont="1" applyBorder="1" applyAlignment="1">
      <alignment vertical="center"/>
    </xf>
    <xf numFmtId="0" fontId="0" fillId="0" borderId="26" xfId="0" applyBorder="1" applyAlignment="1">
      <alignment vertical="center"/>
    </xf>
    <xf numFmtId="44" fontId="0" fillId="0" borderId="26" xfId="0" applyNumberFormat="1" applyBorder="1" applyAlignment="1">
      <alignment vertical="center"/>
    </xf>
    <xf numFmtId="44" fontId="0" fillId="0" borderId="37" xfId="3" applyFont="1" applyBorder="1" applyAlignment="1">
      <alignment vertical="center"/>
    </xf>
    <xf numFmtId="44" fontId="0" fillId="0" borderId="37" xfId="0" applyNumberFormat="1" applyBorder="1" applyAlignment="1">
      <alignment vertical="center"/>
    </xf>
    <xf numFmtId="0" fontId="0" fillId="0" borderId="26" xfId="0" applyBorder="1"/>
    <xf numFmtId="0" fontId="7" fillId="0" borderId="26" xfId="0" applyFont="1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5" xfId="0" applyBorder="1" applyAlignment="1">
      <alignment vertical="center"/>
    </xf>
    <xf numFmtId="0" fontId="0" fillId="0" borderId="35" xfId="0" applyBorder="1"/>
    <xf numFmtId="0" fontId="0" fillId="0" borderId="36" xfId="0" applyBorder="1"/>
    <xf numFmtId="0" fontId="0" fillId="0" borderId="38" xfId="0" applyBorder="1"/>
    <xf numFmtId="0" fontId="0" fillId="0" borderId="0" xfId="0" applyAlignment="1">
      <alignment horizontal="left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2" fontId="0" fillId="0" borderId="27" xfId="0" applyNumberFormat="1" applyBorder="1"/>
    <xf numFmtId="2" fontId="0" fillId="0" borderId="28" xfId="0" applyNumberFormat="1" applyBorder="1"/>
    <xf numFmtId="2" fontId="25" fillId="0" borderId="28" xfId="0" applyNumberFormat="1" applyFont="1" applyBorder="1" applyAlignment="1">
      <alignment horizontal="center"/>
    </xf>
    <xf numFmtId="2" fontId="0" fillId="0" borderId="29" xfId="0" applyNumberFormat="1" applyBorder="1"/>
    <xf numFmtId="2" fontId="0" fillId="0" borderId="30" xfId="0" applyNumberFormat="1" applyBorder="1"/>
    <xf numFmtId="2" fontId="0" fillId="0" borderId="31" xfId="0" applyNumberFormat="1" applyBorder="1"/>
    <xf numFmtId="2" fontId="0" fillId="0" borderId="32" xfId="0" applyNumberFormat="1" applyBorder="1"/>
    <xf numFmtId="2" fontId="0" fillId="0" borderId="33" xfId="0" applyNumberFormat="1" applyBorder="1"/>
    <xf numFmtId="2" fontId="0" fillId="0" borderId="34" xfId="0" applyNumberFormat="1" applyBorder="1"/>
    <xf numFmtId="0" fontId="0" fillId="0" borderId="37" xfId="0" applyBorder="1"/>
    <xf numFmtId="44" fontId="0" fillId="0" borderId="37" xfId="3" applyFont="1" applyBorder="1"/>
    <xf numFmtId="44" fontId="0" fillId="0" borderId="34" xfId="3" applyFont="1" applyBorder="1"/>
    <xf numFmtId="44" fontId="0" fillId="0" borderId="26" xfId="3" applyFont="1" applyBorder="1"/>
    <xf numFmtId="44" fontId="0" fillId="0" borderId="26" xfId="3" applyFont="1" applyBorder="1" applyAlignment="1">
      <alignment horizontal="center" vertical="center"/>
    </xf>
    <xf numFmtId="2" fontId="0" fillId="0" borderId="0" xfId="0" applyNumberFormat="1"/>
    <xf numFmtId="2" fontId="25" fillId="0" borderId="0" xfId="0" applyNumberFormat="1" applyFont="1" applyAlignment="1">
      <alignment horizontal="center"/>
    </xf>
    <xf numFmtId="8" fontId="17" fillId="0" borderId="8" xfId="3" applyNumberFormat="1" applyFont="1" applyBorder="1" applyAlignment="1">
      <alignment horizontal="right" vertical="center" wrapText="1"/>
    </xf>
    <xf numFmtId="44" fontId="21" fillId="0" borderId="8" xfId="3" applyFont="1" applyBorder="1" applyAlignment="1">
      <alignment horizontal="justify" vertical="center" wrapText="1"/>
    </xf>
    <xf numFmtId="44" fontId="6" fillId="0" borderId="8" xfId="3" applyFont="1" applyBorder="1" applyAlignment="1">
      <alignment horizontal="justify" vertical="center" wrapText="1"/>
    </xf>
    <xf numFmtId="0" fontId="23" fillId="0" borderId="5" xfId="0" applyFont="1" applyBorder="1" applyAlignment="1">
      <alignment horizontal="justify" vertical="center" wrapText="1"/>
    </xf>
    <xf numFmtId="0" fontId="8" fillId="0" borderId="26" xfId="0" applyFont="1" applyBorder="1" applyAlignment="1">
      <alignment vertical="center" wrapText="1"/>
    </xf>
    <xf numFmtId="0" fontId="6" fillId="4" borderId="9" xfId="0" applyFont="1" applyFill="1" applyBorder="1" applyAlignment="1">
      <alignment horizontal="justify" vertical="center" wrapText="1"/>
    </xf>
    <xf numFmtId="164" fontId="0" fillId="0" borderId="0" xfId="1" applyFont="1"/>
    <xf numFmtId="164" fontId="6" fillId="0" borderId="11" xfId="1" applyFont="1" applyBorder="1" applyAlignment="1">
      <alignment horizontal="center" vertical="center" wrapText="1"/>
    </xf>
    <xf numFmtId="164" fontId="6" fillId="0" borderId="8" xfId="1" applyFont="1" applyBorder="1" applyAlignment="1">
      <alignment horizontal="center" vertical="center" wrapText="1"/>
    </xf>
    <xf numFmtId="164" fontId="6" fillId="4" borderId="8" xfId="1" applyFont="1" applyFill="1" applyBorder="1" applyAlignment="1">
      <alignment horizontal="center" vertical="center" wrapText="1"/>
    </xf>
    <xf numFmtId="164" fontId="6" fillId="0" borderId="8" xfId="1" applyFont="1" applyBorder="1" applyAlignment="1">
      <alignment horizontal="justify" vertical="center" wrapText="1"/>
    </xf>
    <xf numFmtId="164" fontId="6" fillId="0" borderId="11" xfId="1" applyFont="1" applyBorder="1" applyAlignment="1">
      <alignment horizontal="justify" vertical="center" wrapText="1"/>
    </xf>
    <xf numFmtId="164" fontId="6" fillId="0" borderId="0" xfId="1" applyFont="1"/>
    <xf numFmtId="0" fontId="5" fillId="4" borderId="9" xfId="0" applyFont="1" applyFill="1" applyBorder="1" applyAlignment="1">
      <alignment horizontal="justify" vertical="center" wrapText="1"/>
    </xf>
    <xf numFmtId="164" fontId="5" fillId="4" borderId="8" xfId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justify" vertical="center" wrapText="1"/>
    </xf>
    <xf numFmtId="164" fontId="6" fillId="4" borderId="11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4" fontId="17" fillId="0" borderId="13" xfId="3" applyFont="1" applyBorder="1" applyAlignment="1">
      <alignment horizontal="center" vertical="center" wrapText="1"/>
    </xf>
    <xf numFmtId="44" fontId="17" fillId="0" borderId="9" xfId="3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textRotation="90" wrapText="1"/>
    </xf>
    <xf numFmtId="0" fontId="2" fillId="2" borderId="10" xfId="0" applyFont="1" applyFill="1" applyBorder="1" applyAlignment="1">
      <alignment horizont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justify" vertical="center" wrapText="1"/>
    </xf>
    <xf numFmtId="0" fontId="9" fillId="0" borderId="17" xfId="0" applyFont="1" applyBorder="1" applyAlignment="1">
      <alignment horizontal="justify" vertical="center" wrapText="1"/>
    </xf>
    <xf numFmtId="0" fontId="9" fillId="0" borderId="18" xfId="0" applyFont="1" applyBorder="1" applyAlignment="1">
      <alignment horizontal="justify" vertical="center" wrapText="1"/>
    </xf>
    <xf numFmtId="0" fontId="15" fillId="3" borderId="14" xfId="0" applyFont="1" applyFill="1" applyBorder="1" applyAlignment="1">
      <alignment horizontal="justify" vertical="center"/>
    </xf>
    <xf numFmtId="0" fontId="15" fillId="3" borderId="12" xfId="0" applyFont="1" applyFill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/>
    </xf>
    <xf numFmtId="0" fontId="9" fillId="0" borderId="12" xfId="0" applyFont="1" applyBorder="1" applyAlignment="1">
      <alignment horizontal="justify" vertical="center" wrapText="1"/>
    </xf>
    <xf numFmtId="0" fontId="9" fillId="0" borderId="11" xfId="0" applyFont="1" applyBorder="1" applyAlignment="1">
      <alignment horizontal="justify" vertical="center" wrapText="1"/>
    </xf>
    <xf numFmtId="0" fontId="15" fillId="3" borderId="14" xfId="0" applyFont="1" applyFill="1" applyBorder="1" applyAlignment="1">
      <alignment horizontal="justify" vertical="center" wrapText="1"/>
    </xf>
    <xf numFmtId="0" fontId="15" fillId="3" borderId="12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19" xfId="0" applyFont="1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9" fillId="0" borderId="14" xfId="0" applyFont="1" applyBorder="1" applyAlignment="1">
      <alignment horizontal="justify" vertical="center"/>
    </xf>
    <xf numFmtId="0" fontId="9" fillId="0" borderId="12" xfId="0" applyFont="1" applyBorder="1" applyAlignment="1">
      <alignment horizontal="justify" vertical="center"/>
    </xf>
    <xf numFmtId="0" fontId="9" fillId="0" borderId="17" xfId="0" applyFont="1" applyBorder="1" applyAlignment="1">
      <alignment horizontal="justify" vertical="center"/>
    </xf>
    <xf numFmtId="0" fontId="15" fillId="3" borderId="11" xfId="0" applyFont="1" applyFill="1" applyBorder="1" applyAlignment="1">
      <alignment horizontal="justify" vertical="center" wrapText="1"/>
    </xf>
    <xf numFmtId="20" fontId="9" fillId="0" borderId="14" xfId="0" applyNumberFormat="1" applyFont="1" applyBorder="1" applyAlignment="1">
      <alignment horizontal="justify" vertical="center" wrapText="1"/>
    </xf>
    <xf numFmtId="20" fontId="9" fillId="0" borderId="12" xfId="0" applyNumberFormat="1" applyFont="1" applyBorder="1" applyAlignment="1">
      <alignment horizontal="justify" vertical="center" wrapText="1"/>
    </xf>
    <xf numFmtId="20" fontId="9" fillId="0" borderId="17" xfId="0" applyNumberFormat="1" applyFont="1" applyBorder="1" applyAlignment="1">
      <alignment horizontal="justify" vertical="center" wrapText="1"/>
    </xf>
    <xf numFmtId="0" fontId="16" fillId="3" borderId="14" xfId="0" applyFont="1" applyFill="1" applyBorder="1" applyAlignment="1">
      <alignment horizontal="justify" vertical="center" wrapText="1"/>
    </xf>
    <xf numFmtId="0" fontId="16" fillId="3" borderId="12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289035</xdr:colOff>
      <xdr:row>1</xdr:row>
      <xdr:rowOff>67283</xdr:rowOff>
    </xdr:from>
    <xdr:to>
      <xdr:col>2</xdr:col>
      <xdr:colOff>759985</xdr:colOff>
      <xdr:row>3</xdr:row>
      <xdr:rowOff>479534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E6C199-7798-4CF5-B3EB-95E426F3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1035" y="264352"/>
          <a:ext cx="1232950" cy="793251"/>
        </a:xfrm>
        <a:prstGeom prst="rect">
          <a:avLst/>
        </a:prstGeom>
      </xdr:spPr>
    </xdr:pic>
    <xdr:clientData/>
  </xdr:twoCellAnchor>
  <xdr:oneCellAnchor>
    <xdr:from>
      <xdr:col>2</xdr:col>
      <xdr:colOff>229914</xdr:colOff>
      <xdr:row>7</xdr:row>
      <xdr:rowOff>249620</xdr:rowOff>
    </xdr:from>
    <xdr:ext cx="5741276" cy="655885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FBDFAF5-4BD8-4603-882E-60E2C10ED92A}"/>
            </a:ext>
          </a:extLst>
        </xdr:cNvPr>
        <xdr:cNvSpPr/>
      </xdr:nvSpPr>
      <xdr:spPr>
        <a:xfrm>
          <a:off x="1753914" y="2167758"/>
          <a:ext cx="5741276" cy="655885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752475</xdr:colOff>
      <xdr:row>4</xdr:row>
      <xdr:rowOff>180975</xdr:rowOff>
    </xdr:from>
    <xdr:to>
      <xdr:col>1</xdr:col>
      <xdr:colOff>2583057</xdr:colOff>
      <xdr:row>11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6FE8BB-7598-45D9-9841-B73AA8950B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752475" y="942975"/>
          <a:ext cx="2592582" cy="13144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0</xdr:row>
      <xdr:rowOff>47625</xdr:rowOff>
    </xdr:from>
    <xdr:to>
      <xdr:col>1</xdr:col>
      <xdr:colOff>2160380</xdr:colOff>
      <xdr:row>0</xdr:row>
      <xdr:rowOff>1031875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64C331-DC1B-4FD9-A626-53AD63B42F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981075" y="47625"/>
          <a:ext cx="1941305" cy="9842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730249</xdr:colOff>
      <xdr:row>0</xdr:row>
      <xdr:rowOff>47625</xdr:rowOff>
    </xdr:from>
    <xdr:to>
      <xdr:col>1</xdr:col>
      <xdr:colOff>1909554</xdr:colOff>
      <xdr:row>0</xdr:row>
      <xdr:rowOff>1031875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9AB9AA-D571-4A6A-9412-527F93584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730249" y="47625"/>
          <a:ext cx="1941305" cy="9842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3</xdr:row>
      <xdr:rowOff>47625</xdr:rowOff>
    </xdr:from>
    <xdr:to>
      <xdr:col>1</xdr:col>
      <xdr:colOff>685800</xdr:colOff>
      <xdr:row>7</xdr:row>
      <xdr:rowOff>168081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619125"/>
          <a:ext cx="1371601" cy="8824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131885</xdr:colOff>
      <xdr:row>3</xdr:row>
      <xdr:rowOff>70529</xdr:rowOff>
    </xdr:from>
    <xdr:to>
      <xdr:col>2</xdr:col>
      <xdr:colOff>267429</xdr:colOff>
      <xdr:row>7</xdr:row>
      <xdr:rowOff>64476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885" y="642029"/>
          <a:ext cx="897544" cy="75594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142875</xdr:colOff>
      <xdr:row>21</xdr:row>
      <xdr:rowOff>150310</xdr:rowOff>
    </xdr:from>
    <xdr:ext cx="3639586" cy="593304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3190875" y="4179385"/>
          <a:ext cx="3639586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  <xdr:twoCellAnchor editAs="oneCell">
    <xdr:from>
      <xdr:col>4</xdr:col>
      <xdr:colOff>761999</xdr:colOff>
      <xdr:row>4</xdr:row>
      <xdr:rowOff>142875</xdr:rowOff>
    </xdr:from>
    <xdr:to>
      <xdr:col>8</xdr:col>
      <xdr:colOff>142875</xdr:colOff>
      <xdr:row>11</xdr:row>
      <xdr:rowOff>151649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99" y="904875"/>
          <a:ext cx="2428876" cy="13422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89296</xdr:colOff>
      <xdr:row>1</xdr:row>
      <xdr:rowOff>53577</xdr:rowOff>
    </xdr:from>
    <xdr:to>
      <xdr:col>1</xdr:col>
      <xdr:colOff>982266</xdr:colOff>
      <xdr:row>3</xdr:row>
      <xdr:rowOff>161660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851296" y="255983"/>
          <a:ext cx="892970" cy="4890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183677</xdr:colOff>
      <xdr:row>1</xdr:row>
      <xdr:rowOff>43962</xdr:rowOff>
    </xdr:from>
    <xdr:to>
      <xdr:col>1</xdr:col>
      <xdr:colOff>1120103</xdr:colOff>
      <xdr:row>3</xdr:row>
      <xdr:rowOff>175846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C3EFDA-0861-4471-BC01-D1D6FE681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300908" y="241789"/>
          <a:ext cx="936426" cy="5128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30</xdr:row>
      <xdr:rowOff>142875</xdr:rowOff>
    </xdr:from>
    <xdr:ext cx="9791701" cy="1031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142AF44-2F4A-41C2-B15B-2F83AEB42733}"/>
            </a:ext>
          </a:extLst>
        </xdr:cNvPr>
        <xdr:cNvSpPr/>
      </xdr:nvSpPr>
      <xdr:spPr>
        <a:xfrm>
          <a:off x="457199" y="2114550"/>
          <a:ext cx="9791701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  <xdr:twoCellAnchor editAs="oneCell">
    <xdr:from>
      <xdr:col>1</xdr:col>
      <xdr:colOff>123824</xdr:colOff>
      <xdr:row>0</xdr:row>
      <xdr:rowOff>57150</xdr:rowOff>
    </xdr:from>
    <xdr:to>
      <xdr:col>2</xdr:col>
      <xdr:colOff>161677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3E0EB8-EAF4-4C69-B60E-E7EA6C5B1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561974" y="57150"/>
          <a:ext cx="1599953" cy="876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19049</xdr:colOff>
      <xdr:row>30</xdr:row>
      <xdr:rowOff>142875</xdr:rowOff>
    </xdr:from>
    <xdr:ext cx="9791701" cy="1031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74144F-B153-46FB-A0FF-43270FA06659}"/>
            </a:ext>
          </a:extLst>
        </xdr:cNvPr>
        <xdr:cNvSpPr/>
      </xdr:nvSpPr>
      <xdr:spPr>
        <a:xfrm>
          <a:off x="457199" y="2076450"/>
          <a:ext cx="9791701" cy="1031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6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MOVIMIENTOS</a:t>
          </a:r>
        </a:p>
      </xdr:txBody>
    </xdr:sp>
    <xdr:clientData/>
  </xdr:oneCellAnchor>
  <xdr:twoCellAnchor editAs="oneCell">
    <xdr:from>
      <xdr:col>1</xdr:col>
      <xdr:colOff>123824</xdr:colOff>
      <xdr:row>0</xdr:row>
      <xdr:rowOff>57150</xdr:rowOff>
    </xdr:from>
    <xdr:to>
      <xdr:col>2</xdr:col>
      <xdr:colOff>161677</xdr:colOff>
      <xdr:row>4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6835911-69DE-4098-A02C-B61B41CBA3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561974" y="57150"/>
          <a:ext cx="1599953" cy="876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131379</xdr:colOff>
      <xdr:row>2</xdr:row>
      <xdr:rowOff>26277</xdr:rowOff>
    </xdr:from>
    <xdr:to>
      <xdr:col>2</xdr:col>
      <xdr:colOff>381000</xdr:colOff>
      <xdr:row>4</xdr:row>
      <xdr:rowOff>158173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387569" y="413846"/>
          <a:ext cx="1011621" cy="5128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124560</xdr:colOff>
      <xdr:row>1</xdr:row>
      <xdr:rowOff>51289</xdr:rowOff>
    </xdr:from>
    <xdr:to>
      <xdr:col>1</xdr:col>
      <xdr:colOff>1018442</xdr:colOff>
      <xdr:row>3</xdr:row>
      <xdr:rowOff>159871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556848" y="249116"/>
          <a:ext cx="893882" cy="4895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43963</xdr:colOff>
      <xdr:row>1</xdr:row>
      <xdr:rowOff>51288</xdr:rowOff>
    </xdr:from>
    <xdr:to>
      <xdr:col>5</xdr:col>
      <xdr:colOff>1026657</xdr:colOff>
      <xdr:row>3</xdr:row>
      <xdr:rowOff>168518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863CCA-1B8C-4E9D-9097-034EDC9EBF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9820" r="876" b="15720"/>
        <a:stretch/>
      </xdr:blipFill>
      <xdr:spPr>
        <a:xfrm>
          <a:off x="4996963" y="249115"/>
          <a:ext cx="982694" cy="49823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558245</xdr:colOff>
      <xdr:row>8</xdr:row>
      <xdr:rowOff>114302</xdr:rowOff>
    </xdr:from>
    <xdr:ext cx="483722" cy="5253904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 rot="18560192">
          <a:off x="-350471" y="4309143"/>
          <a:ext cx="5253904" cy="483722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500" b="0" cap="none" spc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AÚN</a:t>
          </a:r>
          <a:r>
            <a:rPr lang="es-ES" sz="2500" b="0" cap="none" spc="0" baseline="0">
              <a:ln w="10160">
                <a:solidFill>
                  <a:schemeClr val="accent1"/>
                </a:solidFill>
                <a:prstDash val="solid"/>
              </a:ln>
              <a:solidFill>
                <a:srgbClr val="FFFFFF"/>
              </a:solidFill>
              <a:effectLst>
                <a:outerShdw blurRad="38100" dist="32000" dir="5400000" algn="tl">
                  <a:srgbClr val="000000">
                    <a:alpha val="30000"/>
                  </a:srgbClr>
                </a:outerShdw>
              </a:effectLst>
            </a:rPr>
            <a:t> NO SE REALIZA NINGUNA EVALUACIÓN</a:t>
          </a:r>
          <a:endParaRPr lang="es-ES" sz="2500" b="0" cap="none" spc="0">
            <a:ln w="10160">
              <a:solidFill>
                <a:schemeClr val="accent1"/>
              </a:solidFill>
              <a:prstDash val="solid"/>
            </a:ln>
            <a:solidFill>
              <a:srgbClr val="FFFFFF"/>
            </a:solidFill>
            <a:effectLst>
              <a:outerShdw blurRad="38100" dist="32000" dir="540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35"/>
  <sheetViews>
    <sheetView view="pageBreakPreview" zoomScale="145" zoomScaleNormal="145" zoomScaleSheetLayoutView="145" workbookViewId="0">
      <selection activeCell="F8" sqref="F8"/>
    </sheetView>
  </sheetViews>
  <sheetFormatPr baseColWidth="10" defaultRowHeight="15" x14ac:dyDescent="0.25"/>
  <cols>
    <col min="3" max="3" width="12.5703125" bestFit="1" customWidth="1"/>
    <col min="7" max="7" width="12.5703125" bestFit="1" customWidth="1"/>
    <col min="13" max="13" width="31.85546875" customWidth="1"/>
    <col min="14" max="14" width="15.5703125" customWidth="1"/>
    <col min="15" max="15" width="26.5703125" customWidth="1"/>
    <col min="16" max="16" width="16.42578125" customWidth="1"/>
  </cols>
  <sheetData>
    <row r="1" spans="2:11" ht="15.75" thickBot="1" x14ac:dyDescent="0.3"/>
    <row r="2" spans="2:11" x14ac:dyDescent="0.25">
      <c r="B2" s="174" t="s">
        <v>412</v>
      </c>
      <c r="C2" s="175"/>
      <c r="D2" s="175"/>
      <c r="E2" s="175"/>
      <c r="F2" s="175"/>
      <c r="G2" s="175"/>
      <c r="H2" s="175"/>
      <c r="I2" s="175"/>
      <c r="J2" s="175"/>
      <c r="K2" s="176"/>
    </row>
    <row r="3" spans="2:11" x14ac:dyDescent="0.25">
      <c r="B3" s="177" t="s">
        <v>259</v>
      </c>
      <c r="C3" s="178"/>
      <c r="D3" s="178"/>
      <c r="E3" s="178"/>
      <c r="F3" s="178"/>
      <c r="G3" s="178"/>
      <c r="H3" s="178"/>
      <c r="I3" s="178"/>
      <c r="J3" s="178"/>
      <c r="K3" s="179"/>
    </row>
    <row r="4" spans="2:11" ht="48" customHeight="1" thickBot="1" x14ac:dyDescent="0.3">
      <c r="B4" s="180" t="s">
        <v>411</v>
      </c>
      <c r="C4" s="181"/>
      <c r="D4" s="181"/>
      <c r="E4" s="181"/>
      <c r="F4" s="181"/>
      <c r="G4" s="181"/>
      <c r="H4" s="181"/>
      <c r="I4" s="181"/>
      <c r="J4" s="181"/>
      <c r="K4" s="182"/>
    </row>
    <row r="5" spans="2:11" ht="24.75" customHeight="1" thickBot="1" x14ac:dyDescent="0.3">
      <c r="B5" s="183" t="s">
        <v>260</v>
      </c>
      <c r="C5" s="183" t="s">
        <v>261</v>
      </c>
      <c r="D5" s="183" t="s">
        <v>262</v>
      </c>
      <c r="E5" s="183" t="s">
        <v>263</v>
      </c>
      <c r="F5" s="183" t="s">
        <v>264</v>
      </c>
      <c r="G5" s="183" t="s">
        <v>265</v>
      </c>
      <c r="H5" s="82"/>
      <c r="I5" s="82"/>
      <c r="J5" s="185" t="s">
        <v>266</v>
      </c>
      <c r="K5" s="186"/>
    </row>
    <row r="6" spans="2:11" ht="17.25" thickBot="1" x14ac:dyDescent="0.3">
      <c r="B6" s="184"/>
      <c r="C6" s="184"/>
      <c r="D6" s="184"/>
      <c r="E6" s="184"/>
      <c r="F6" s="184"/>
      <c r="G6" s="184"/>
      <c r="H6" s="82" t="s">
        <v>267</v>
      </c>
      <c r="I6" s="82" t="s">
        <v>268</v>
      </c>
      <c r="J6" s="82" t="s">
        <v>269</v>
      </c>
      <c r="K6" s="82" t="s">
        <v>270</v>
      </c>
    </row>
    <row r="7" spans="2:11" ht="15.75" thickBot="1" x14ac:dyDescent="0.3">
      <c r="B7" s="83"/>
      <c r="C7" s="84"/>
      <c r="D7" s="84"/>
      <c r="E7" s="84"/>
      <c r="F7" s="84"/>
      <c r="G7" s="84"/>
      <c r="H7" s="84"/>
      <c r="I7" s="84"/>
      <c r="J7" s="152"/>
      <c r="K7" s="97"/>
    </row>
    <row r="8" spans="2:11" ht="219.75" customHeight="1" x14ac:dyDescent="0.25"/>
    <row r="9" spans="2:11" ht="219.75" customHeight="1" x14ac:dyDescent="0.25"/>
    <row r="10" spans="2:11" ht="219.75" customHeight="1" x14ac:dyDescent="0.25"/>
    <row r="11" spans="2:11" ht="219.75" customHeight="1" x14ac:dyDescent="0.25"/>
    <row r="12" spans="2:11" ht="219.75" customHeight="1" x14ac:dyDescent="0.25"/>
    <row r="13" spans="2:11" ht="219.75" customHeight="1" x14ac:dyDescent="0.25"/>
    <row r="14" spans="2:11" ht="219.75" customHeight="1" x14ac:dyDescent="0.25"/>
    <row r="15" spans="2:11" ht="219.75" customHeight="1" x14ac:dyDescent="0.25"/>
    <row r="16" spans="2:11" ht="219.75" customHeight="1" x14ac:dyDescent="0.25"/>
    <row r="17" spans="2:8" ht="219.75" customHeight="1" x14ac:dyDescent="0.25"/>
    <row r="18" spans="2:8" ht="219.75" customHeight="1" x14ac:dyDescent="0.25"/>
    <row r="19" spans="2:8" ht="219.75" customHeight="1" x14ac:dyDescent="0.25"/>
    <row r="20" spans="2:8" ht="219.75" customHeight="1" x14ac:dyDescent="0.25"/>
    <row r="21" spans="2:8" ht="219.75" customHeight="1" x14ac:dyDescent="0.25"/>
    <row r="22" spans="2:8" ht="219.75" customHeight="1" x14ac:dyDescent="0.25"/>
    <row r="23" spans="2:8" ht="219.75" customHeight="1" x14ac:dyDescent="0.25"/>
    <row r="24" spans="2:8" ht="219.75" customHeight="1" thickBot="1" x14ac:dyDescent="0.3"/>
    <row r="25" spans="2:8" ht="41.25" customHeight="1" thickBot="1" x14ac:dyDescent="0.3">
      <c r="B25" s="85"/>
      <c r="C25" s="86" t="s">
        <v>258</v>
      </c>
      <c r="F25" s="168"/>
      <c r="G25" s="66"/>
      <c r="H25" s="170" t="s">
        <v>276</v>
      </c>
    </row>
    <row r="26" spans="2:8" ht="57" thickBot="1" x14ac:dyDescent="0.3">
      <c r="B26" s="68" t="s">
        <v>341</v>
      </c>
      <c r="C26" s="153">
        <v>61099998.039999999</v>
      </c>
      <c r="F26" s="169"/>
      <c r="G26" s="67" t="s">
        <v>275</v>
      </c>
      <c r="H26" s="171"/>
    </row>
    <row r="27" spans="2:8" ht="34.5" customHeight="1" thickBot="1" x14ac:dyDescent="0.3">
      <c r="B27" s="68" t="s">
        <v>271</v>
      </c>
      <c r="C27" s="153">
        <v>2277790.2599999998</v>
      </c>
      <c r="F27" s="87" t="s">
        <v>277</v>
      </c>
      <c r="G27" s="69"/>
      <c r="H27" s="69"/>
    </row>
    <row r="28" spans="2:8" ht="57" thickBot="1" x14ac:dyDescent="0.3">
      <c r="B28" s="68" t="s">
        <v>272</v>
      </c>
      <c r="C28" s="153">
        <f>+C26-C27</f>
        <v>58822207.780000001</v>
      </c>
      <c r="F28" s="68" t="s">
        <v>278</v>
      </c>
      <c r="G28" s="153">
        <f>+C30</f>
        <v>56184684.920000002</v>
      </c>
      <c r="H28" s="69" t="s">
        <v>346</v>
      </c>
    </row>
    <row r="29" spans="2:8" ht="42" customHeight="1" thickBot="1" x14ac:dyDescent="0.3">
      <c r="B29" s="68" t="s">
        <v>273</v>
      </c>
      <c r="C29" s="153">
        <v>2637522.86</v>
      </c>
      <c r="F29" s="68" t="s">
        <v>279</v>
      </c>
      <c r="G29" s="153">
        <v>0.73729999999999996</v>
      </c>
      <c r="H29" s="69" t="s">
        <v>346</v>
      </c>
    </row>
    <row r="30" spans="2:8" ht="57" thickBot="1" x14ac:dyDescent="0.3">
      <c r="B30" s="68" t="s">
        <v>274</v>
      </c>
      <c r="C30" s="153">
        <f>+C28-C29</f>
        <v>56184684.920000002</v>
      </c>
    </row>
    <row r="31" spans="2:8" x14ac:dyDescent="0.25">
      <c r="F31" s="172"/>
      <c r="G31" s="170" t="s">
        <v>275</v>
      </c>
      <c r="H31" s="170" t="s">
        <v>276</v>
      </c>
    </row>
    <row r="32" spans="2:8" ht="15.75" thickBot="1" x14ac:dyDescent="0.3">
      <c r="F32" s="173"/>
      <c r="G32" s="171"/>
      <c r="H32" s="171"/>
    </row>
    <row r="33" spans="6:8" ht="23.25" thickBot="1" x14ac:dyDescent="0.3">
      <c r="F33" s="87" t="s">
        <v>280</v>
      </c>
      <c r="G33" s="153">
        <v>82295078.489999995</v>
      </c>
      <c r="H33" s="69" t="s">
        <v>394</v>
      </c>
    </row>
    <row r="34" spans="6:8" ht="23.25" thickBot="1" x14ac:dyDescent="0.3">
      <c r="F34" s="68" t="s">
        <v>281</v>
      </c>
      <c r="G34" s="153">
        <f>+C30</f>
        <v>56184684.920000002</v>
      </c>
      <c r="H34" s="69" t="s">
        <v>394</v>
      </c>
    </row>
    <row r="35" spans="6:8" ht="15.75" thickBot="1" x14ac:dyDescent="0.3">
      <c r="F35" s="68" t="s">
        <v>279</v>
      </c>
      <c r="G35" s="98">
        <v>0.68269999999999997</v>
      </c>
      <c r="H35" s="69" t="s">
        <v>394</v>
      </c>
    </row>
  </sheetData>
  <mergeCells count="15">
    <mergeCell ref="F25:F26"/>
    <mergeCell ref="H25:H26"/>
    <mergeCell ref="F31:F32"/>
    <mergeCell ref="H31:H32"/>
    <mergeCell ref="B2:K2"/>
    <mergeCell ref="B3:K3"/>
    <mergeCell ref="B4:K4"/>
    <mergeCell ref="B5:B6"/>
    <mergeCell ref="C5:C6"/>
    <mergeCell ref="D5:D6"/>
    <mergeCell ref="E5:E6"/>
    <mergeCell ref="F5:F6"/>
    <mergeCell ref="G5:G6"/>
    <mergeCell ref="J5:K5"/>
    <mergeCell ref="G31:G32"/>
  </mergeCells>
  <pageMargins left="1.9291338582677167" right="0.47244094488188981" top="0.74803149606299213" bottom="0.74803149606299213" header="0.31496062992125984" footer="0.31496062992125984"/>
  <pageSetup paperSize="9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72"/>
  <sheetViews>
    <sheetView workbookViewId="0">
      <selection activeCell="J14" sqref="J14"/>
    </sheetView>
  </sheetViews>
  <sheetFormatPr baseColWidth="10" defaultRowHeight="15" x14ac:dyDescent="0.25"/>
  <cols>
    <col min="1" max="1" width="4.5703125" customWidth="1"/>
    <col min="2" max="2" width="17.5703125" customWidth="1"/>
    <col min="3" max="3" width="22.140625" customWidth="1"/>
    <col min="4" max="4" width="8.28515625" customWidth="1"/>
    <col min="5" max="5" width="12.5703125" customWidth="1"/>
    <col min="6" max="6" width="7.28515625" customWidth="1"/>
    <col min="7" max="7" width="7.140625" customWidth="1"/>
    <col min="8" max="8" width="7.5703125" customWidth="1"/>
    <col min="9" max="9" width="5.85546875" customWidth="1"/>
    <col min="10" max="10" width="6.140625" customWidth="1"/>
  </cols>
  <sheetData>
    <row r="2" spans="2:5" x14ac:dyDescent="0.25">
      <c r="B2" s="44" t="s">
        <v>116</v>
      </c>
    </row>
    <row r="3" spans="2:5" ht="15.75" thickBot="1" x14ac:dyDescent="0.3">
      <c r="B3" s="40" t="s">
        <v>54</v>
      </c>
    </row>
    <row r="4" spans="2:5" ht="15.75" thickBot="1" x14ac:dyDescent="0.3">
      <c r="B4" s="263" t="s">
        <v>55</v>
      </c>
      <c r="C4" s="264"/>
      <c r="D4" s="264"/>
      <c r="E4" s="265"/>
    </row>
    <row r="5" spans="2:5" ht="15.75" thickBot="1" x14ac:dyDescent="0.3">
      <c r="B5" s="260" t="s">
        <v>56</v>
      </c>
      <c r="C5" s="266"/>
      <c r="D5" s="266"/>
      <c r="E5" s="261"/>
    </row>
    <row r="6" spans="2:5" ht="15.75" thickBot="1" x14ac:dyDescent="0.3">
      <c r="B6" s="260" t="s">
        <v>57</v>
      </c>
      <c r="C6" s="266"/>
      <c r="D6" s="266"/>
      <c r="E6" s="261"/>
    </row>
    <row r="7" spans="2:5" ht="15.75" thickBot="1" x14ac:dyDescent="0.3">
      <c r="B7" s="260" t="s">
        <v>58</v>
      </c>
      <c r="C7" s="266"/>
      <c r="D7" s="266"/>
      <c r="E7" s="261"/>
    </row>
    <row r="8" spans="2:5" ht="33.75" customHeight="1" thickBot="1" x14ac:dyDescent="0.3">
      <c r="B8" s="260" t="s">
        <v>59</v>
      </c>
      <c r="C8" s="266"/>
      <c r="D8" s="266"/>
      <c r="E8" s="261"/>
    </row>
    <row r="9" spans="2:5" ht="15.75" thickBot="1" x14ac:dyDescent="0.3">
      <c r="B9" s="260" t="s">
        <v>60</v>
      </c>
      <c r="C9" s="261"/>
      <c r="D9" s="262" t="s">
        <v>61</v>
      </c>
      <c r="E9" s="261"/>
    </row>
    <row r="10" spans="2:5" ht="15.75" thickBot="1" x14ac:dyDescent="0.3">
      <c r="B10" s="260" t="s">
        <v>62</v>
      </c>
      <c r="C10" s="266"/>
      <c r="D10" s="266"/>
      <c r="E10" s="261"/>
    </row>
    <row r="11" spans="2:5" ht="15.75" thickBot="1" x14ac:dyDescent="0.3">
      <c r="B11" s="260" t="s">
        <v>63</v>
      </c>
      <c r="C11" s="266"/>
      <c r="D11" s="266"/>
      <c r="E11" s="261"/>
    </row>
    <row r="12" spans="2:5" ht="15.75" thickBot="1" x14ac:dyDescent="0.3">
      <c r="B12" s="260" t="s">
        <v>64</v>
      </c>
      <c r="C12" s="266"/>
      <c r="D12" s="266"/>
      <c r="E12" s="261"/>
    </row>
    <row r="13" spans="2:5" ht="15.75" thickBot="1" x14ac:dyDescent="0.3">
      <c r="B13" s="260" t="s">
        <v>65</v>
      </c>
      <c r="C13" s="266"/>
      <c r="D13" s="266"/>
      <c r="E13" s="267"/>
    </row>
    <row r="14" spans="2:5" ht="15.75" thickBot="1" x14ac:dyDescent="0.3">
      <c r="B14" s="260" t="s">
        <v>66</v>
      </c>
      <c r="C14" s="266"/>
      <c r="D14" s="266"/>
      <c r="E14" s="261"/>
    </row>
    <row r="15" spans="2:5" ht="15.75" thickBot="1" x14ac:dyDescent="0.3">
      <c r="B15" s="260" t="s">
        <v>67</v>
      </c>
      <c r="C15" s="266"/>
      <c r="D15" s="266"/>
      <c r="E15" s="261"/>
    </row>
    <row r="16" spans="2:5" ht="15.75" thickBot="1" x14ac:dyDescent="0.3">
      <c r="B16" s="35"/>
      <c r="C16" s="266"/>
      <c r="D16" s="266"/>
      <c r="E16" s="266"/>
    </row>
    <row r="17" spans="2:8" ht="15.75" thickBot="1" x14ac:dyDescent="0.3">
      <c r="B17" s="268" t="s">
        <v>68</v>
      </c>
      <c r="C17" s="269"/>
      <c r="D17" s="269"/>
      <c r="E17" s="36"/>
    </row>
    <row r="18" spans="2:8" x14ac:dyDescent="0.25">
      <c r="B18" s="270" t="s">
        <v>69</v>
      </c>
      <c r="C18" s="271"/>
      <c r="D18" s="271"/>
      <c r="E18" s="272"/>
    </row>
    <row r="19" spans="2:8" ht="15.75" thickBot="1" x14ac:dyDescent="0.3">
      <c r="B19" s="273"/>
      <c r="C19" s="274"/>
      <c r="D19" s="274"/>
      <c r="E19" s="275"/>
    </row>
    <row r="20" spans="2:8" ht="15.75" thickBot="1" x14ac:dyDescent="0.3">
      <c r="B20" s="276" t="s">
        <v>70</v>
      </c>
      <c r="C20" s="277"/>
      <c r="D20" s="277"/>
      <c r="E20" s="278"/>
    </row>
    <row r="21" spans="2:8" ht="15.75" thickBot="1" x14ac:dyDescent="0.3">
      <c r="B21" s="260" t="s">
        <v>71</v>
      </c>
      <c r="C21" s="266"/>
      <c r="D21" s="266"/>
      <c r="E21" s="267"/>
    </row>
    <row r="22" spans="2:8" ht="15.75" thickBot="1" x14ac:dyDescent="0.3">
      <c r="B22" s="260" t="s">
        <v>72</v>
      </c>
      <c r="C22" s="266"/>
      <c r="D22" s="266"/>
      <c r="E22" s="267"/>
    </row>
    <row r="23" spans="2:8" ht="15.75" thickBot="1" x14ac:dyDescent="0.3">
      <c r="B23" s="260" t="s">
        <v>73</v>
      </c>
      <c r="C23" s="266"/>
      <c r="D23" s="266"/>
      <c r="E23" s="267"/>
    </row>
    <row r="24" spans="2:8" ht="15.75" thickBot="1" x14ac:dyDescent="0.3">
      <c r="B24" s="260" t="s">
        <v>74</v>
      </c>
      <c r="C24" s="266"/>
      <c r="D24" s="266"/>
      <c r="E24" s="267"/>
    </row>
    <row r="25" spans="2:8" x14ac:dyDescent="0.25">
      <c r="B25" s="37"/>
      <c r="C25" s="37"/>
      <c r="D25" s="37"/>
      <c r="E25" s="37"/>
    </row>
    <row r="26" spans="2:8" ht="15.75" thickBot="1" x14ac:dyDescent="0.3">
      <c r="B26" s="38"/>
    </row>
    <row r="27" spans="2:8" ht="15.75" thickBot="1" x14ac:dyDescent="0.3">
      <c r="B27" s="268" t="s">
        <v>75</v>
      </c>
      <c r="C27" s="269"/>
      <c r="D27" s="269"/>
      <c r="E27" s="269"/>
      <c r="F27" s="269"/>
      <c r="G27" s="269"/>
      <c r="H27" s="279"/>
    </row>
    <row r="28" spans="2:8" ht="15.75" thickBot="1" x14ac:dyDescent="0.3">
      <c r="B28" s="260" t="s">
        <v>76</v>
      </c>
      <c r="C28" s="266"/>
      <c r="D28" s="266"/>
      <c r="E28" s="266"/>
      <c r="F28" s="266"/>
      <c r="G28" s="266"/>
      <c r="H28" s="261"/>
    </row>
    <row r="29" spans="2:8" ht="15.75" thickBot="1" x14ac:dyDescent="0.3">
      <c r="B29" s="260" t="s">
        <v>77</v>
      </c>
      <c r="C29" s="266"/>
      <c r="D29" s="266"/>
      <c r="E29" s="266"/>
      <c r="F29" s="266"/>
      <c r="G29" s="266"/>
      <c r="H29" s="261"/>
    </row>
    <row r="30" spans="2:8" ht="15.75" thickBot="1" x14ac:dyDescent="0.3">
      <c r="B30" s="280">
        <v>4.1666666666666664E-2</v>
      </c>
      <c r="C30" s="281"/>
      <c r="D30" s="281"/>
      <c r="E30" s="281"/>
      <c r="F30" s="281"/>
      <c r="G30" s="281"/>
      <c r="H30" s="282"/>
    </row>
    <row r="31" spans="2:8" ht="15.75" thickBot="1" x14ac:dyDescent="0.3">
      <c r="B31" s="260" t="s">
        <v>78</v>
      </c>
      <c r="C31" s="266"/>
      <c r="D31" s="266"/>
      <c r="E31" s="266"/>
      <c r="F31" s="266"/>
      <c r="G31" s="266"/>
      <c r="H31" s="261"/>
    </row>
    <row r="32" spans="2:8" ht="15.75" thickBot="1" x14ac:dyDescent="0.3">
      <c r="B32" s="260" t="s">
        <v>79</v>
      </c>
      <c r="C32" s="266"/>
      <c r="D32" s="266"/>
      <c r="E32" s="266"/>
      <c r="F32" s="266"/>
      <c r="G32" s="266"/>
      <c r="H32" s="261"/>
    </row>
    <row r="33" spans="2:10" ht="15.75" thickBot="1" x14ac:dyDescent="0.3">
      <c r="B33" s="260" t="s">
        <v>80</v>
      </c>
      <c r="C33" s="266"/>
      <c r="D33" s="266"/>
      <c r="E33" s="266"/>
      <c r="F33" s="266"/>
      <c r="G33" s="266"/>
      <c r="H33" s="261"/>
    </row>
    <row r="34" spans="2:10" ht="15.75" thickBot="1" x14ac:dyDescent="0.3">
      <c r="B34" s="260" t="s">
        <v>81</v>
      </c>
      <c r="C34" s="266"/>
      <c r="D34" s="266"/>
      <c r="E34" s="266"/>
      <c r="F34" s="266"/>
      <c r="G34" s="266"/>
      <c r="H34" s="261"/>
    </row>
    <row r="35" spans="2:10" ht="15.75" thickBot="1" x14ac:dyDescent="0.3">
      <c r="B35" s="260" t="s">
        <v>82</v>
      </c>
      <c r="C35" s="266"/>
      <c r="D35" s="266"/>
      <c r="E35" s="266"/>
      <c r="F35" s="266"/>
      <c r="G35" s="266"/>
      <c r="H35" s="261"/>
    </row>
    <row r="36" spans="2:10" ht="15.75" thickBot="1" x14ac:dyDescent="0.3">
      <c r="B36" s="260" t="s">
        <v>83</v>
      </c>
      <c r="C36" s="266"/>
      <c r="D36" s="266"/>
      <c r="E36" s="266"/>
      <c r="F36" s="266"/>
      <c r="G36" s="266"/>
      <c r="H36" s="261"/>
    </row>
    <row r="37" spans="2:10" x14ac:dyDescent="0.25">
      <c r="B37" s="34"/>
      <c r="C37" s="34"/>
      <c r="D37" s="34"/>
      <c r="E37" s="34"/>
      <c r="F37" s="34"/>
      <c r="G37" s="34"/>
      <c r="H37" s="34"/>
    </row>
    <row r="38" spans="2:10" ht="15.75" thickBot="1" x14ac:dyDescent="0.3">
      <c r="B38" s="38"/>
    </row>
    <row r="39" spans="2:10" ht="15.75" thickBot="1" x14ac:dyDescent="0.3">
      <c r="B39" s="268" t="s">
        <v>84</v>
      </c>
      <c r="C39" s="269"/>
      <c r="D39" s="269"/>
      <c r="E39" s="269"/>
      <c r="F39" s="269"/>
      <c r="G39" s="269"/>
      <c r="H39" s="269"/>
      <c r="I39" s="269"/>
      <c r="J39" s="41"/>
    </row>
    <row r="40" spans="2:10" ht="15.75" thickBot="1" x14ac:dyDescent="0.3">
      <c r="B40" s="260" t="s">
        <v>85</v>
      </c>
      <c r="C40" s="266"/>
      <c r="D40" s="266"/>
      <c r="E40" s="266"/>
      <c r="F40" s="266"/>
      <c r="G40" s="266"/>
      <c r="H40" s="266"/>
      <c r="I40" s="266"/>
      <c r="J40" s="261"/>
    </row>
    <row r="41" spans="2:10" ht="15.75" thickBot="1" x14ac:dyDescent="0.3">
      <c r="B41" s="260" t="s">
        <v>86</v>
      </c>
      <c r="C41" s="266"/>
      <c r="D41" s="266"/>
      <c r="E41" s="266"/>
      <c r="F41" s="266"/>
      <c r="G41" s="266"/>
      <c r="H41" s="266"/>
      <c r="I41" s="266"/>
      <c r="J41" s="261"/>
    </row>
    <row r="42" spans="2:10" ht="15.75" thickBot="1" x14ac:dyDescent="0.3">
      <c r="B42" s="260" t="s">
        <v>87</v>
      </c>
      <c r="C42" s="266"/>
      <c r="D42" s="266"/>
      <c r="E42" s="266"/>
      <c r="F42" s="266"/>
      <c r="G42" s="266"/>
      <c r="H42" s="266"/>
      <c r="I42" s="266"/>
      <c r="J42" s="261"/>
    </row>
    <row r="43" spans="2:10" ht="15.75" thickBot="1" x14ac:dyDescent="0.3">
      <c r="B43" s="260" t="s">
        <v>88</v>
      </c>
      <c r="C43" s="266"/>
      <c r="D43" s="266"/>
      <c r="E43" s="266"/>
      <c r="F43" s="266"/>
      <c r="G43" s="266"/>
      <c r="H43" s="266"/>
      <c r="I43" s="266"/>
      <c r="J43" s="261"/>
    </row>
    <row r="44" spans="2:10" ht="15.75" thickBot="1" x14ac:dyDescent="0.3">
      <c r="B44" s="260" t="s">
        <v>89</v>
      </c>
      <c r="C44" s="266"/>
      <c r="D44" s="266"/>
      <c r="E44" s="266"/>
      <c r="F44" s="266"/>
      <c r="G44" s="266"/>
      <c r="H44" s="266"/>
      <c r="I44" s="266"/>
      <c r="J44" s="261"/>
    </row>
    <row r="45" spans="2:10" ht="15.75" thickBot="1" x14ac:dyDescent="0.3">
      <c r="B45" s="260" t="s">
        <v>90</v>
      </c>
      <c r="C45" s="266"/>
      <c r="D45" s="266"/>
      <c r="E45" s="266"/>
      <c r="F45" s="266"/>
      <c r="G45" s="266"/>
      <c r="H45" s="266"/>
      <c r="I45" s="266"/>
      <c r="J45" s="261"/>
    </row>
    <row r="46" spans="2:10" ht="15.75" thickBot="1" x14ac:dyDescent="0.3">
      <c r="B46" s="266"/>
      <c r="C46" s="266"/>
      <c r="D46" s="35"/>
      <c r="E46" s="266"/>
      <c r="F46" s="266"/>
      <c r="G46" s="266"/>
      <c r="H46" s="266"/>
      <c r="I46" s="35"/>
      <c r="J46" s="42"/>
    </row>
    <row r="47" spans="2:10" ht="15.75" thickBot="1" x14ac:dyDescent="0.3">
      <c r="B47" s="268" t="s">
        <v>91</v>
      </c>
      <c r="C47" s="269"/>
      <c r="D47" s="269"/>
      <c r="E47" s="269"/>
      <c r="F47" s="269"/>
      <c r="G47" s="269"/>
      <c r="H47" s="269"/>
      <c r="I47" s="269"/>
      <c r="J47" s="41"/>
    </row>
    <row r="48" spans="2:10" ht="15.75" thickBot="1" x14ac:dyDescent="0.3">
      <c r="B48" s="260" t="s">
        <v>92</v>
      </c>
      <c r="C48" s="266"/>
      <c r="D48" s="266"/>
      <c r="E48" s="266"/>
      <c r="F48" s="266"/>
      <c r="G48" s="266"/>
      <c r="H48" s="266"/>
      <c r="I48" s="266"/>
      <c r="J48" s="261"/>
    </row>
    <row r="49" spans="2:10" ht="15.75" thickBot="1" x14ac:dyDescent="0.3">
      <c r="B49" s="260" t="s">
        <v>93</v>
      </c>
      <c r="C49" s="266"/>
      <c r="D49" s="266"/>
      <c r="E49" s="266"/>
      <c r="F49" s="266"/>
      <c r="G49" s="266"/>
      <c r="H49" s="266"/>
      <c r="I49" s="266"/>
      <c r="J49" s="261"/>
    </row>
    <row r="50" spans="2:10" ht="15.75" thickBot="1" x14ac:dyDescent="0.3">
      <c r="B50" s="260" t="s">
        <v>94</v>
      </c>
      <c r="C50" s="266"/>
      <c r="D50" s="266"/>
      <c r="E50" s="266"/>
      <c r="F50" s="266"/>
      <c r="G50" s="266"/>
      <c r="H50" s="266"/>
      <c r="I50" s="266"/>
      <c r="J50" s="261"/>
    </row>
    <row r="51" spans="2:10" ht="15.75" thickBot="1" x14ac:dyDescent="0.3">
      <c r="B51" s="260" t="s">
        <v>95</v>
      </c>
      <c r="C51" s="266"/>
      <c r="D51" s="266"/>
      <c r="E51" s="266"/>
      <c r="F51" s="266"/>
      <c r="G51" s="266"/>
      <c r="H51" s="266"/>
      <c r="I51" s="266"/>
      <c r="J51" s="261"/>
    </row>
    <row r="52" spans="2:10" ht="15.75" thickBot="1" x14ac:dyDescent="0.3">
      <c r="B52" s="276" t="s">
        <v>96</v>
      </c>
      <c r="C52" s="277"/>
      <c r="D52" s="277"/>
      <c r="E52" s="277"/>
      <c r="F52" s="277"/>
      <c r="G52" s="277"/>
      <c r="H52" s="277"/>
      <c r="I52" s="277"/>
      <c r="J52" s="278"/>
    </row>
    <row r="53" spans="2:10" ht="15.75" thickBot="1" x14ac:dyDescent="0.3">
      <c r="B53" s="260" t="s">
        <v>97</v>
      </c>
      <c r="C53" s="266"/>
      <c r="D53" s="266"/>
      <c r="E53" s="266"/>
      <c r="F53" s="266"/>
      <c r="G53" s="266"/>
      <c r="H53" s="266"/>
      <c r="I53" s="266"/>
      <c r="J53" s="261"/>
    </row>
    <row r="54" spans="2:10" ht="15.75" thickBot="1" x14ac:dyDescent="0.3">
      <c r="B54" s="260" t="s">
        <v>98</v>
      </c>
      <c r="C54" s="266"/>
      <c r="D54" s="266"/>
      <c r="E54" s="266"/>
      <c r="F54" s="266"/>
      <c r="G54" s="266"/>
      <c r="H54" s="266"/>
      <c r="I54" s="266"/>
      <c r="J54" s="261"/>
    </row>
    <row r="55" spans="2:10" ht="15.75" thickBot="1" x14ac:dyDescent="0.3">
      <c r="B55" s="260" t="s">
        <v>99</v>
      </c>
      <c r="C55" s="266"/>
      <c r="D55" s="266"/>
      <c r="E55" s="266"/>
      <c r="F55" s="266"/>
      <c r="G55" s="266"/>
      <c r="H55" s="266"/>
      <c r="I55" s="266"/>
      <c r="J55" s="267"/>
    </row>
    <row r="56" spans="2:10" ht="15.75" thickBot="1" x14ac:dyDescent="0.3">
      <c r="B56" s="260" t="s">
        <v>100</v>
      </c>
      <c r="C56" s="266"/>
      <c r="D56" s="266"/>
      <c r="E56" s="266"/>
      <c r="F56" s="266"/>
      <c r="G56" s="266"/>
      <c r="H56" s="266"/>
      <c r="I56" s="266"/>
      <c r="J56" s="267"/>
    </row>
    <row r="57" spans="2:10" ht="15.75" thickBot="1" x14ac:dyDescent="0.3">
      <c r="B57" s="260"/>
      <c r="C57" s="266"/>
      <c r="D57" s="266"/>
      <c r="E57" s="266"/>
      <c r="F57" s="266"/>
      <c r="G57" s="266"/>
      <c r="H57" s="266"/>
      <c r="I57" s="266"/>
      <c r="J57" s="261"/>
    </row>
    <row r="58" spans="2:10" ht="24.75" customHeight="1" thickBot="1" x14ac:dyDescent="0.3">
      <c r="B58" s="260" t="s">
        <v>101</v>
      </c>
      <c r="C58" s="266"/>
      <c r="D58" s="266"/>
      <c r="E58" s="266"/>
      <c r="F58" s="266"/>
      <c r="G58" s="266"/>
      <c r="H58" s="266"/>
      <c r="I58" s="266"/>
      <c r="J58" s="261"/>
    </row>
    <row r="59" spans="2:10" ht="15.75" thickBot="1" x14ac:dyDescent="0.3">
      <c r="B59" s="260"/>
      <c r="C59" s="266"/>
      <c r="D59" s="266"/>
      <c r="E59" s="266"/>
      <c r="F59" s="266"/>
      <c r="G59" s="266"/>
      <c r="H59" s="266"/>
      <c r="I59" s="266"/>
      <c r="J59" s="261"/>
    </row>
    <row r="60" spans="2:10" ht="15.75" thickBot="1" x14ac:dyDescent="0.3">
      <c r="B60" s="260" t="s">
        <v>60</v>
      </c>
      <c r="C60" s="266"/>
      <c r="D60" s="266"/>
      <c r="E60" s="266"/>
      <c r="F60" s="267"/>
      <c r="G60" s="260" t="s">
        <v>61</v>
      </c>
      <c r="H60" s="266"/>
      <c r="I60" s="266"/>
      <c r="J60" s="261"/>
    </row>
    <row r="61" spans="2:10" ht="15.75" thickBot="1" x14ac:dyDescent="0.3">
      <c r="B61" s="35"/>
      <c r="C61" s="266"/>
      <c r="D61" s="266"/>
      <c r="E61" s="266"/>
      <c r="F61" s="266"/>
      <c r="G61" s="266"/>
      <c r="H61" s="266"/>
      <c r="I61" s="266"/>
      <c r="J61" s="35"/>
    </row>
    <row r="62" spans="2:10" ht="15.75" thickBot="1" x14ac:dyDescent="0.3">
      <c r="B62" s="283" t="s">
        <v>102</v>
      </c>
      <c r="C62" s="284"/>
      <c r="D62" s="284"/>
      <c r="E62" s="284"/>
      <c r="F62" s="284"/>
      <c r="G62" s="284"/>
      <c r="H62" s="284"/>
      <c r="I62" s="284"/>
      <c r="J62" s="43"/>
    </row>
    <row r="63" spans="2:10" ht="15.75" thickBot="1" x14ac:dyDescent="0.3">
      <c r="B63" s="260" t="s">
        <v>103</v>
      </c>
      <c r="C63" s="266"/>
      <c r="D63" s="266"/>
      <c r="E63" s="266"/>
      <c r="F63" s="266"/>
      <c r="G63" s="266"/>
      <c r="H63" s="266"/>
      <c r="I63" s="266"/>
      <c r="J63" s="261"/>
    </row>
    <row r="64" spans="2:10" x14ac:dyDescent="0.25">
      <c r="B64" s="270" t="s">
        <v>104</v>
      </c>
      <c r="C64" s="271"/>
      <c r="D64" s="271"/>
      <c r="E64" s="271"/>
      <c r="F64" s="271"/>
      <c r="G64" s="271"/>
      <c r="H64" s="271"/>
      <c r="I64" s="271"/>
      <c r="J64" s="272"/>
    </row>
    <row r="65" spans="2:10" ht="15.75" thickBot="1" x14ac:dyDescent="0.3">
      <c r="B65" s="273" t="s">
        <v>105</v>
      </c>
      <c r="C65" s="274"/>
      <c r="D65" s="274"/>
      <c r="E65" s="274"/>
      <c r="F65" s="274"/>
      <c r="G65" s="274"/>
      <c r="H65" s="274"/>
      <c r="I65" s="274"/>
      <c r="J65" s="275"/>
    </row>
    <row r="66" spans="2:10" ht="15.75" thickBot="1" x14ac:dyDescent="0.3">
      <c r="B66" s="260" t="s">
        <v>106</v>
      </c>
      <c r="C66" s="266"/>
      <c r="D66" s="266"/>
      <c r="E66" s="266"/>
      <c r="F66" s="266"/>
      <c r="G66" s="266"/>
      <c r="H66" s="266"/>
      <c r="I66" s="266"/>
      <c r="J66" s="261"/>
    </row>
    <row r="67" spans="2:10" ht="15.75" thickBot="1" x14ac:dyDescent="0.3">
      <c r="B67" s="260" t="s">
        <v>107</v>
      </c>
      <c r="C67" s="266"/>
      <c r="D67" s="266"/>
      <c r="E67" s="266"/>
      <c r="F67" s="266"/>
      <c r="G67" s="266"/>
      <c r="H67" s="266"/>
      <c r="I67" s="266"/>
      <c r="J67" s="261"/>
    </row>
    <row r="68" spans="2:10" ht="15.75" thickBot="1" x14ac:dyDescent="0.3">
      <c r="B68" s="260" t="s">
        <v>108</v>
      </c>
      <c r="C68" s="266"/>
      <c r="D68" s="266"/>
      <c r="E68" s="266"/>
      <c r="F68" s="266"/>
      <c r="G68" s="266"/>
      <c r="H68" s="266"/>
      <c r="I68" s="266"/>
      <c r="J68" s="261"/>
    </row>
    <row r="69" spans="2:10" ht="15.75" thickBot="1" x14ac:dyDescent="0.3">
      <c r="B69" s="266"/>
      <c r="C69" s="266"/>
      <c r="D69" s="35"/>
      <c r="E69" s="266"/>
      <c r="F69" s="266"/>
      <c r="G69" s="266"/>
      <c r="H69" s="266"/>
      <c r="I69" s="35"/>
      <c r="J69" s="42"/>
    </row>
    <row r="70" spans="2:10" ht="15.75" thickBot="1" x14ac:dyDescent="0.3">
      <c r="B70" s="283" t="s">
        <v>109</v>
      </c>
      <c r="C70" s="284"/>
      <c r="D70" s="284"/>
      <c r="E70" s="284"/>
      <c r="F70" s="284"/>
      <c r="G70" s="284"/>
      <c r="H70" s="284"/>
      <c r="I70" s="39"/>
      <c r="J70" s="43"/>
    </row>
    <row r="71" spans="2:10" ht="15.75" thickBot="1" x14ac:dyDescent="0.3">
      <c r="B71" s="260" t="s">
        <v>110</v>
      </c>
      <c r="C71" s="266"/>
      <c r="D71" s="266"/>
      <c r="E71" s="266"/>
      <c r="F71" s="266"/>
      <c r="G71" s="266"/>
      <c r="H71" s="266"/>
      <c r="I71" s="266"/>
      <c r="J71" s="261"/>
    </row>
    <row r="72" spans="2:10" ht="15.75" thickBot="1" x14ac:dyDescent="0.3">
      <c r="B72" s="260" t="s">
        <v>111</v>
      </c>
      <c r="C72" s="266"/>
      <c r="D72" s="266"/>
      <c r="E72" s="266"/>
      <c r="F72" s="266"/>
      <c r="G72" s="266"/>
      <c r="H72" s="266"/>
      <c r="I72" s="266"/>
      <c r="J72" s="261"/>
    </row>
  </sheetData>
  <mergeCells count="70">
    <mergeCell ref="B70:H70"/>
    <mergeCell ref="B71:J71"/>
    <mergeCell ref="B72:J72"/>
    <mergeCell ref="B67:J67"/>
    <mergeCell ref="B68:J68"/>
    <mergeCell ref="B69:C69"/>
    <mergeCell ref="E69:H69"/>
    <mergeCell ref="B62:I62"/>
    <mergeCell ref="B63:J63"/>
    <mergeCell ref="B64:J64"/>
    <mergeCell ref="B65:J65"/>
    <mergeCell ref="B66:J66"/>
    <mergeCell ref="B58:J58"/>
    <mergeCell ref="B59:J59"/>
    <mergeCell ref="B60:F60"/>
    <mergeCell ref="G60:J60"/>
    <mergeCell ref="C61:E61"/>
    <mergeCell ref="F61:G61"/>
    <mergeCell ref="H61:I61"/>
    <mergeCell ref="B57:J57"/>
    <mergeCell ref="B47:I47"/>
    <mergeCell ref="B48:J48"/>
    <mergeCell ref="B49:J49"/>
    <mergeCell ref="B50:J50"/>
    <mergeCell ref="B51:J51"/>
    <mergeCell ref="B52:J52"/>
    <mergeCell ref="B53:J53"/>
    <mergeCell ref="B54:J54"/>
    <mergeCell ref="B55:J55"/>
    <mergeCell ref="B56:J56"/>
    <mergeCell ref="B44:J44"/>
    <mergeCell ref="B45:J45"/>
    <mergeCell ref="B46:C46"/>
    <mergeCell ref="E46:H46"/>
    <mergeCell ref="B39:I39"/>
    <mergeCell ref="B40:J40"/>
    <mergeCell ref="B41:J41"/>
    <mergeCell ref="B42:J42"/>
    <mergeCell ref="B43:J43"/>
    <mergeCell ref="B36:H36"/>
    <mergeCell ref="B23:E23"/>
    <mergeCell ref="B24:E24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22:E22"/>
    <mergeCell ref="B10:E10"/>
    <mergeCell ref="B11:E11"/>
    <mergeCell ref="B12:E12"/>
    <mergeCell ref="B13:E13"/>
    <mergeCell ref="B14:E14"/>
    <mergeCell ref="B15:E15"/>
    <mergeCell ref="C16:E16"/>
    <mergeCell ref="B17:D17"/>
    <mergeCell ref="B18:E19"/>
    <mergeCell ref="B20:E20"/>
    <mergeCell ref="B21:E21"/>
    <mergeCell ref="B9:C9"/>
    <mergeCell ref="D9:E9"/>
    <mergeCell ref="B4:E4"/>
    <mergeCell ref="B5:E5"/>
    <mergeCell ref="B6:E6"/>
    <mergeCell ref="B7:E7"/>
    <mergeCell ref="B8:E8"/>
  </mergeCells>
  <pageMargins left="0.25" right="0.25" top="0.75" bottom="0.75" header="0.3" footer="0.3"/>
  <pageSetup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57"/>
  <sheetViews>
    <sheetView topLeftCell="B1" zoomScale="130" zoomScaleNormal="130" workbookViewId="0">
      <selection activeCell="G18" sqref="G18"/>
    </sheetView>
  </sheetViews>
  <sheetFormatPr baseColWidth="10" defaultRowHeight="15" x14ac:dyDescent="0.25"/>
  <sheetData>
    <row r="1" spans="2:15" ht="15.75" thickBot="1" x14ac:dyDescent="0.3"/>
    <row r="2" spans="2:15" ht="24" customHeight="1" x14ac:dyDescent="0.25">
      <c r="B2" s="285" t="s">
        <v>314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</row>
    <row r="3" spans="2:15" ht="12.75" customHeight="1" thickBot="1" x14ac:dyDescent="0.3">
      <c r="B3" s="288" t="s">
        <v>241</v>
      </c>
      <c r="C3" s="289"/>
      <c r="D3" s="289"/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90"/>
    </row>
    <row r="4" spans="2:15" ht="15.75" thickBot="1" x14ac:dyDescent="0.3">
      <c r="B4" s="51"/>
      <c r="C4" s="52" t="s">
        <v>117</v>
      </c>
      <c r="D4" s="52" t="s">
        <v>118</v>
      </c>
      <c r="E4" s="52" t="s">
        <v>119</v>
      </c>
      <c r="F4" s="52" t="s">
        <v>120</v>
      </c>
      <c r="G4" s="52" t="s">
        <v>121</v>
      </c>
      <c r="H4" s="52" t="s">
        <v>122</v>
      </c>
      <c r="I4" s="52" t="s">
        <v>123</v>
      </c>
      <c r="J4" s="52" t="s">
        <v>124</v>
      </c>
      <c r="K4" s="52" t="s">
        <v>125</v>
      </c>
      <c r="L4" s="52" t="s">
        <v>126</v>
      </c>
      <c r="M4" s="52" t="s">
        <v>127</v>
      </c>
      <c r="N4" s="52" t="s">
        <v>128</v>
      </c>
      <c r="O4" s="53" t="s">
        <v>129</v>
      </c>
    </row>
    <row r="5" spans="2:15" ht="15.75" thickBot="1" x14ac:dyDescent="0.3">
      <c r="B5" s="54" t="s">
        <v>32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</row>
    <row r="6" spans="2:15" ht="15.75" thickBot="1" x14ac:dyDescent="0.3">
      <c r="B6" s="57" t="s">
        <v>130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2:15" ht="17.25" thickBot="1" x14ac:dyDescent="0.3">
      <c r="B7" s="57" t="s">
        <v>131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2:15" ht="17.25" thickBot="1" x14ac:dyDescent="0.3">
      <c r="B8" s="57" t="s">
        <v>132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2:15" ht="33.75" thickBot="1" x14ac:dyDescent="0.3">
      <c r="B9" s="57" t="s">
        <v>133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</row>
    <row r="10" spans="2:15" ht="17.25" thickBot="1" x14ac:dyDescent="0.3">
      <c r="B10" s="58" t="s">
        <v>134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2:15" ht="17.25" thickBot="1" x14ac:dyDescent="0.3">
      <c r="B11" s="57" t="s">
        <v>135</v>
      </c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2:15" ht="15.75" thickBot="1" x14ac:dyDescent="0.3">
      <c r="B12" s="57" t="s">
        <v>136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</row>
    <row r="13" spans="2:15" ht="15.75" thickBot="1" x14ac:dyDescent="0.3">
      <c r="B13" s="57" t="s">
        <v>137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</row>
    <row r="14" spans="2:15" ht="15.75" thickBot="1" x14ac:dyDescent="0.3">
      <c r="B14" s="57" t="s">
        <v>138</v>
      </c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</row>
    <row r="15" spans="2:15" ht="58.5" thickBot="1" x14ac:dyDescent="0.3">
      <c r="B15" s="57" t="s">
        <v>139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</row>
    <row r="16" spans="2:15" ht="17.25" thickBot="1" x14ac:dyDescent="0.3">
      <c r="B16" s="57" t="s">
        <v>140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2:15" ht="17.25" thickBot="1" x14ac:dyDescent="0.3">
      <c r="B17" s="57" t="s">
        <v>141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2:15" ht="17.25" thickBot="1" x14ac:dyDescent="0.3">
      <c r="B18" s="57" t="s">
        <v>142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</row>
    <row r="19" spans="2:15" ht="17.25" thickBot="1" x14ac:dyDescent="0.3">
      <c r="B19" s="57" t="s">
        <v>143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</row>
    <row r="20" spans="2:15" ht="25.5" thickBot="1" x14ac:dyDescent="0.3">
      <c r="B20" s="57" t="s">
        <v>144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</row>
    <row r="21" spans="2:15" ht="15.75" thickBot="1" x14ac:dyDescent="0.3">
      <c r="B21" s="57" t="s">
        <v>137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</row>
    <row r="22" spans="2:15" ht="17.25" thickBot="1" x14ac:dyDescent="0.3">
      <c r="B22" s="57" t="s">
        <v>145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</row>
    <row r="23" spans="2:15" ht="25.5" thickBot="1" x14ac:dyDescent="0.3">
      <c r="B23" s="57" t="s">
        <v>146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2:15" ht="66.75" thickBot="1" x14ac:dyDescent="0.3">
      <c r="B24" s="57" t="s">
        <v>147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</row>
    <row r="25" spans="2:15" ht="15.75" thickBot="1" x14ac:dyDescent="0.3">
      <c r="B25" s="57" t="s">
        <v>148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</row>
    <row r="26" spans="2:15" ht="42" thickBot="1" x14ac:dyDescent="0.3">
      <c r="B26" s="57" t="s">
        <v>149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2:15" ht="17.25" thickBot="1" x14ac:dyDescent="0.3">
      <c r="B27" s="57" t="s">
        <v>150</v>
      </c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2:15" ht="17.25" thickBot="1" x14ac:dyDescent="0.3">
      <c r="B28" s="57" t="s">
        <v>151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  <row r="29" spans="2:15" ht="15.75" thickBot="1" x14ac:dyDescent="0.3">
      <c r="B29" s="57" t="s">
        <v>152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</row>
    <row r="30" spans="2:15" ht="15.75" thickBot="1" x14ac:dyDescent="0.3">
      <c r="B30" s="57" t="s">
        <v>137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</row>
    <row r="31" spans="2:15" ht="58.5" thickBot="1" x14ac:dyDescent="0.3">
      <c r="B31" s="57" t="s">
        <v>153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</row>
    <row r="32" spans="2:15" ht="15.75" thickBot="1" x14ac:dyDescent="0.3">
      <c r="B32" s="57" t="s">
        <v>154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</row>
    <row r="33" spans="2:15" ht="17.25" thickBot="1" x14ac:dyDescent="0.3">
      <c r="B33" s="57" t="s">
        <v>155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</row>
    <row r="34" spans="2:15" ht="15.75" thickBot="1" x14ac:dyDescent="0.3">
      <c r="B34" s="57" t="s">
        <v>156</v>
      </c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</row>
    <row r="35" spans="2:15" ht="58.5" thickBot="1" x14ac:dyDescent="0.3">
      <c r="B35" s="57" t="s">
        <v>157</v>
      </c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</row>
    <row r="36" spans="2:15" ht="15.75" thickBot="1" x14ac:dyDescent="0.3">
      <c r="B36" s="58" t="s">
        <v>158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</row>
    <row r="37" spans="2:15" ht="17.25" thickBot="1" x14ac:dyDescent="0.3">
      <c r="B37" s="57" t="s">
        <v>159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</row>
    <row r="38" spans="2:15" ht="17.25" thickBot="1" x14ac:dyDescent="0.3">
      <c r="B38" s="57" t="s">
        <v>160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</row>
    <row r="39" spans="2:15" ht="58.5" thickBot="1" x14ac:dyDescent="0.3">
      <c r="B39" s="57" t="s">
        <v>161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</row>
    <row r="40" spans="2:15" ht="17.25" thickBot="1" x14ac:dyDescent="0.3">
      <c r="B40" s="57" t="s">
        <v>162</v>
      </c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</row>
    <row r="41" spans="2:15" ht="33.75" thickBot="1" x14ac:dyDescent="0.3">
      <c r="B41" s="57" t="s">
        <v>163</v>
      </c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</row>
    <row r="42" spans="2:15" ht="33.75" thickBot="1" x14ac:dyDescent="0.3">
      <c r="B42" s="57" t="s">
        <v>164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</row>
    <row r="43" spans="2:15" ht="42" thickBot="1" x14ac:dyDescent="0.3">
      <c r="B43" s="57" t="s">
        <v>165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</row>
    <row r="44" spans="2:15" ht="17.25" thickBot="1" x14ac:dyDescent="0.3">
      <c r="B44" s="57" t="s">
        <v>166</v>
      </c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</row>
    <row r="45" spans="2:15" ht="15.75" thickBot="1" x14ac:dyDescent="0.3">
      <c r="B45" s="57" t="s">
        <v>167</v>
      </c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</row>
    <row r="46" spans="2:15" ht="15.75" thickBot="1" x14ac:dyDescent="0.3">
      <c r="B46" s="57" t="s">
        <v>168</v>
      </c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</row>
    <row r="47" spans="2:15" ht="15.75" thickBot="1" x14ac:dyDescent="0.3">
      <c r="B47" s="57" t="s">
        <v>169</v>
      </c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</row>
    <row r="48" spans="2:15" ht="33.75" thickBot="1" x14ac:dyDescent="0.3">
      <c r="B48" s="57" t="s">
        <v>19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</row>
    <row r="49" spans="2:15" ht="33.75" thickBot="1" x14ac:dyDescent="0.3">
      <c r="B49" s="57" t="s">
        <v>170</v>
      </c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</row>
    <row r="50" spans="2:15" ht="25.5" thickBot="1" x14ac:dyDescent="0.3">
      <c r="B50" s="57" t="s">
        <v>171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</row>
    <row r="51" spans="2:15" ht="17.25" thickBot="1" x14ac:dyDescent="0.3">
      <c r="B51" s="57" t="s">
        <v>172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</row>
    <row r="52" spans="2:15" ht="15.75" thickBot="1" x14ac:dyDescent="0.3">
      <c r="B52" s="57" t="s">
        <v>173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</row>
    <row r="53" spans="2:15" ht="17.25" thickBot="1" x14ac:dyDescent="0.3">
      <c r="B53" s="57" t="s">
        <v>174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</row>
    <row r="54" spans="2:15" ht="25.5" thickBot="1" x14ac:dyDescent="0.3">
      <c r="B54" s="57" t="s">
        <v>175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</row>
    <row r="55" spans="2:15" ht="17.25" thickBot="1" x14ac:dyDescent="0.3">
      <c r="B55" s="57" t="s">
        <v>176</v>
      </c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</row>
    <row r="56" spans="2:15" ht="17.25" thickBot="1" x14ac:dyDescent="0.3">
      <c r="B56" s="57" t="s">
        <v>177</v>
      </c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</row>
    <row r="57" spans="2:15" ht="17.25" thickBot="1" x14ac:dyDescent="0.3">
      <c r="B57" s="57" t="s">
        <v>178</v>
      </c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</row>
  </sheetData>
  <mergeCells count="2">
    <mergeCell ref="B2:O2"/>
    <mergeCell ref="B3:O3"/>
  </mergeCells>
  <pageMargins left="0.39" right="0.46" top="0.74803149606299213" bottom="0.74803149606299213" header="0.31496062992125984" footer="0.31496062992125984"/>
  <pageSetup scale="75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77"/>
  <sheetViews>
    <sheetView zoomScale="150" zoomScaleNormal="150" workbookViewId="0">
      <selection activeCell="A9" sqref="A9:XFD24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85" t="s">
        <v>314</v>
      </c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</row>
    <row r="3" spans="2:15" ht="15.75" thickBot="1" x14ac:dyDescent="0.3">
      <c r="B3" s="291" t="s">
        <v>180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3"/>
    </row>
    <row r="4" spans="2:15" ht="15.75" thickBot="1" x14ac:dyDescent="0.3">
      <c r="B4" s="51"/>
      <c r="C4" s="52" t="s">
        <v>117</v>
      </c>
      <c r="D4" s="52" t="s">
        <v>118</v>
      </c>
      <c r="E4" s="52" t="s">
        <v>119</v>
      </c>
      <c r="F4" s="52" t="s">
        <v>120</v>
      </c>
      <c r="G4" s="52" t="s">
        <v>121</v>
      </c>
      <c r="H4" s="52" t="s">
        <v>122</v>
      </c>
      <c r="I4" s="52" t="s">
        <v>123</v>
      </c>
      <c r="J4" s="52" t="s">
        <v>124</v>
      </c>
      <c r="K4" s="52" t="s">
        <v>125</v>
      </c>
      <c r="L4" s="52" t="s">
        <v>126</v>
      </c>
      <c r="M4" s="52" t="s">
        <v>127</v>
      </c>
      <c r="N4" s="52" t="s">
        <v>128</v>
      </c>
      <c r="O4" s="53" t="s">
        <v>129</v>
      </c>
    </row>
    <row r="5" spans="2:15" ht="15.75" thickBot="1" x14ac:dyDescent="0.3">
      <c r="B5" s="54" t="s">
        <v>32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2:15" x14ac:dyDescent="0.25">
      <c r="B6" s="61" t="s">
        <v>16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2:15" ht="24.75" x14ac:dyDescent="0.25">
      <c r="B7" s="61" t="s">
        <v>181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2:15" ht="24.75" x14ac:dyDescent="0.25">
      <c r="B8" s="61" t="s">
        <v>182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2:15" ht="24.75" x14ac:dyDescent="0.25">
      <c r="B9" s="61" t="s">
        <v>183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pans="2:15" x14ac:dyDescent="0.25">
      <c r="B10" s="61" t="s">
        <v>184</v>
      </c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</row>
    <row r="11" spans="2:15" ht="16.5" x14ac:dyDescent="0.25">
      <c r="B11" s="61" t="s">
        <v>185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</row>
    <row r="12" spans="2:15" x14ac:dyDescent="0.25">
      <c r="B12" s="61" t="s">
        <v>186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</row>
    <row r="13" spans="2:15" ht="16.5" x14ac:dyDescent="0.25">
      <c r="B13" s="61" t="s">
        <v>187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pans="2:15" ht="16.5" x14ac:dyDescent="0.25">
      <c r="B14" s="61" t="s">
        <v>17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pans="2:15" ht="41.25" x14ac:dyDescent="0.25">
      <c r="B15" s="61" t="s">
        <v>188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pans="2:15" x14ac:dyDescent="0.25">
      <c r="B16" s="61" t="s">
        <v>189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</row>
    <row r="17" spans="2:15" ht="33" x14ac:dyDescent="0.25">
      <c r="B17" s="61" t="s">
        <v>190</v>
      </c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pans="2:15" ht="24.75" x14ac:dyDescent="0.25">
      <c r="B18" s="61" t="s">
        <v>191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</row>
    <row r="19" spans="2:15" ht="24.75" x14ac:dyDescent="0.25">
      <c r="B19" s="61" t="s">
        <v>192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</row>
    <row r="20" spans="2:15" ht="16.5" x14ac:dyDescent="0.25">
      <c r="B20" s="61" t="s">
        <v>193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</row>
    <row r="21" spans="2:15" ht="24.75" x14ac:dyDescent="0.25">
      <c r="B21" s="61" t="s">
        <v>194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</row>
    <row r="22" spans="2:15" ht="24.75" x14ac:dyDescent="0.25">
      <c r="B22" s="61" t="s">
        <v>195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</row>
    <row r="23" spans="2:15" ht="24.75" x14ac:dyDescent="0.25">
      <c r="B23" s="61" t="s">
        <v>196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</row>
    <row r="24" spans="2:15" x14ac:dyDescent="0.25">
      <c r="B24" s="61" t="s">
        <v>18</v>
      </c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</row>
    <row r="25" spans="2:15" x14ac:dyDescent="0.25">
      <c r="B25" s="61" t="s">
        <v>197</v>
      </c>
      <c r="C25" s="63"/>
      <c r="D25" s="63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</row>
    <row r="26" spans="2:15" ht="16.5" x14ac:dyDescent="0.25">
      <c r="B26" s="61" t="s">
        <v>198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</row>
    <row r="27" spans="2:15" ht="33" x14ac:dyDescent="0.25">
      <c r="B27" s="61" t="s">
        <v>199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</row>
    <row r="28" spans="2:15" ht="24.75" x14ac:dyDescent="0.25">
      <c r="B28" s="61" t="s">
        <v>200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</row>
    <row r="29" spans="2:15" ht="41.25" x14ac:dyDescent="0.25">
      <c r="B29" s="61" t="s">
        <v>201</v>
      </c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</row>
    <row r="30" spans="2:15" ht="24.75" x14ac:dyDescent="0.25">
      <c r="B30" s="61" t="s">
        <v>202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</row>
    <row r="31" spans="2:15" ht="16.5" x14ac:dyDescent="0.25">
      <c r="B31" s="61" t="s">
        <v>203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</row>
    <row r="32" spans="2:15" x14ac:dyDescent="0.25">
      <c r="B32" s="61" t="s">
        <v>204</v>
      </c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</row>
    <row r="33" spans="2:15" ht="16.5" x14ac:dyDescent="0.25">
      <c r="B33" s="61" t="s">
        <v>205</v>
      </c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</row>
    <row r="34" spans="2:15" ht="33" x14ac:dyDescent="0.25">
      <c r="B34" s="61" t="s">
        <v>19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</row>
    <row r="35" spans="2:15" ht="33" x14ac:dyDescent="0.25">
      <c r="B35" s="61" t="s">
        <v>170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</row>
    <row r="36" spans="2:15" ht="24.75" x14ac:dyDescent="0.25">
      <c r="B36" s="61" t="s">
        <v>171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</row>
    <row r="37" spans="2:15" ht="16.5" x14ac:dyDescent="0.25">
      <c r="B37" s="61" t="s">
        <v>172</v>
      </c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</row>
    <row r="38" spans="2:15" x14ac:dyDescent="0.25">
      <c r="B38" s="61" t="s">
        <v>206</v>
      </c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</row>
    <row r="39" spans="2:15" ht="16.5" x14ac:dyDescent="0.25">
      <c r="B39" s="61" t="s">
        <v>207</v>
      </c>
      <c r="C39" s="63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</row>
    <row r="40" spans="2:15" ht="33" x14ac:dyDescent="0.25">
      <c r="B40" s="61" t="s">
        <v>208</v>
      </c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</row>
    <row r="41" spans="2:15" ht="16.5" x14ac:dyDescent="0.25">
      <c r="B41" s="61" t="s">
        <v>209</v>
      </c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</row>
    <row r="42" spans="2:15" x14ac:dyDescent="0.25">
      <c r="B42" s="61" t="s">
        <v>210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</row>
    <row r="43" spans="2:15" ht="17.25" thickBot="1" x14ac:dyDescent="0.3">
      <c r="B43" s="61" t="s">
        <v>211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4"/>
    </row>
    <row r="44" spans="2:15" ht="16.5" x14ac:dyDescent="0.25">
      <c r="B44" s="61" t="s">
        <v>20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2"/>
    </row>
    <row r="45" spans="2:15" ht="16.5" x14ac:dyDescent="0.25">
      <c r="B45" s="61" t="s">
        <v>212</v>
      </c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</row>
    <row r="46" spans="2:15" ht="24.75" x14ac:dyDescent="0.25">
      <c r="B46" s="61" t="s">
        <v>213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</row>
    <row r="47" spans="2:15" ht="24.75" x14ac:dyDescent="0.25">
      <c r="B47" s="61" t="s">
        <v>214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</row>
    <row r="48" spans="2:15" ht="16.5" x14ac:dyDescent="0.25">
      <c r="B48" s="61" t="s">
        <v>215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</row>
    <row r="49" spans="2:15" ht="16.5" x14ac:dyDescent="0.25">
      <c r="B49" s="61" t="s">
        <v>216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</row>
    <row r="50" spans="2:15" ht="24.75" x14ac:dyDescent="0.25">
      <c r="B50" s="61" t="s">
        <v>217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</row>
    <row r="51" spans="2:15" x14ac:dyDescent="0.25">
      <c r="B51" s="61" t="s">
        <v>218</v>
      </c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</row>
    <row r="52" spans="2:15" x14ac:dyDescent="0.25">
      <c r="B52" s="61" t="s">
        <v>219</v>
      </c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63"/>
    </row>
    <row r="53" spans="2:15" x14ac:dyDescent="0.25">
      <c r="B53" s="61" t="s">
        <v>220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</row>
    <row r="54" spans="2:15" x14ac:dyDescent="0.25">
      <c r="B54" s="61" t="s">
        <v>21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</row>
    <row r="55" spans="2:15" ht="16.5" x14ac:dyDescent="0.25">
      <c r="B55" s="61" t="s">
        <v>221</v>
      </c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</row>
    <row r="56" spans="2:15" ht="16.5" x14ac:dyDescent="0.25">
      <c r="B56" s="61" t="s">
        <v>222</v>
      </c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</row>
    <row r="57" spans="2:15" ht="16.5" x14ac:dyDescent="0.25">
      <c r="B57" s="61" t="s">
        <v>223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</row>
    <row r="58" spans="2:15" ht="24.75" x14ac:dyDescent="0.25">
      <c r="B58" s="61" t="s">
        <v>224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2:15" ht="33" x14ac:dyDescent="0.25">
      <c r="B59" s="61" t="s">
        <v>225</v>
      </c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</row>
    <row r="60" spans="2:15" ht="24.75" x14ac:dyDescent="0.25">
      <c r="B60" s="61" t="s">
        <v>226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</row>
    <row r="61" spans="2:15" ht="16.5" x14ac:dyDescent="0.25">
      <c r="B61" s="61" t="s">
        <v>227</v>
      </c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</row>
    <row r="62" spans="2:15" ht="16.5" x14ac:dyDescent="0.25">
      <c r="B62" s="61" t="s">
        <v>228</v>
      </c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</row>
    <row r="63" spans="2:15" ht="33" x14ac:dyDescent="0.25">
      <c r="B63" s="61" t="s">
        <v>229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</row>
    <row r="64" spans="2:15" ht="16.5" x14ac:dyDescent="0.25">
      <c r="B64" s="61" t="s">
        <v>230</v>
      </c>
      <c r="C64" s="63"/>
      <c r="D64" s="63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</row>
    <row r="65" spans="2:15" ht="24.75" x14ac:dyDescent="0.25">
      <c r="B65" s="61" t="s">
        <v>231</v>
      </c>
      <c r="C65" s="63"/>
      <c r="D65" s="63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</row>
    <row r="66" spans="2:15" ht="16.5" x14ac:dyDescent="0.25">
      <c r="B66" s="61" t="s">
        <v>166</v>
      </c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</row>
    <row r="67" spans="2:15" x14ac:dyDescent="0.25">
      <c r="B67" s="61" t="s">
        <v>167</v>
      </c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</row>
    <row r="68" spans="2:15" x14ac:dyDescent="0.25">
      <c r="B68" s="61" t="s">
        <v>232</v>
      </c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</row>
    <row r="69" spans="2:15" x14ac:dyDescent="0.25">
      <c r="B69" s="61" t="s">
        <v>169</v>
      </c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</row>
    <row r="70" spans="2:15" x14ac:dyDescent="0.25">
      <c r="B70" s="61" t="s">
        <v>233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</row>
    <row r="71" spans="2:15" ht="16.5" x14ac:dyDescent="0.25">
      <c r="B71" s="61" t="s">
        <v>234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  <c r="N71" s="63"/>
      <c r="O71" s="63"/>
    </row>
    <row r="72" spans="2:15" ht="16.5" x14ac:dyDescent="0.25">
      <c r="B72" s="61" t="s">
        <v>235</v>
      </c>
      <c r="C72" s="63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</row>
    <row r="73" spans="2:15" ht="16.5" x14ac:dyDescent="0.25">
      <c r="B73" s="61" t="s">
        <v>236</v>
      </c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</row>
    <row r="74" spans="2:15" ht="16.5" x14ac:dyDescent="0.25">
      <c r="B74" s="61" t="s">
        <v>237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</row>
    <row r="75" spans="2:15" x14ac:dyDescent="0.25">
      <c r="B75" s="61" t="s">
        <v>238</v>
      </c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</row>
    <row r="76" spans="2:15" x14ac:dyDescent="0.25">
      <c r="B76" s="61" t="s">
        <v>239</v>
      </c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</row>
    <row r="77" spans="2:15" ht="25.5" thickBot="1" x14ac:dyDescent="0.3">
      <c r="B77" s="57" t="s">
        <v>240</v>
      </c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</row>
  </sheetData>
  <mergeCells count="2">
    <mergeCell ref="B2:O2"/>
    <mergeCell ref="B3:O3"/>
  </mergeCells>
  <pageMargins left="0.27" right="0.70866141732283472" top="0.74803149606299213" bottom="0.74803149606299213" header="0.31496062992125984" footer="0.31496062992125984"/>
  <pageSetup paperSize="9" scale="8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3:C68"/>
  <sheetViews>
    <sheetView workbookViewId="0">
      <selection activeCell="F28" sqref="F28"/>
    </sheetView>
  </sheetViews>
  <sheetFormatPr baseColWidth="10" defaultRowHeight="15" x14ac:dyDescent="0.25"/>
  <cols>
    <col min="2" max="2" width="48" customWidth="1"/>
    <col min="3" max="3" width="20.140625" customWidth="1"/>
  </cols>
  <sheetData>
    <row r="13" spans="2:3" ht="15.75" thickBot="1" x14ac:dyDescent="0.3"/>
    <row r="14" spans="2:3" s="72" customFormat="1" ht="12" thickBot="1" x14ac:dyDescent="0.25">
      <c r="B14" s="65" t="s">
        <v>314</v>
      </c>
      <c r="C14" s="170" t="s">
        <v>242</v>
      </c>
    </row>
    <row r="15" spans="2:3" s="72" customFormat="1" ht="12" thickBot="1" x14ac:dyDescent="0.25">
      <c r="B15" s="48" t="s">
        <v>243</v>
      </c>
      <c r="C15" s="171"/>
    </row>
    <row r="16" spans="2:3" s="72" customFormat="1" ht="12" thickBot="1" x14ac:dyDescent="0.25">
      <c r="B16" s="48" t="s">
        <v>32</v>
      </c>
      <c r="C16" s="67"/>
    </row>
    <row r="17" spans="2:3" s="72" customFormat="1" ht="12" thickBot="1" x14ac:dyDescent="0.25">
      <c r="B17" s="68" t="s">
        <v>130</v>
      </c>
      <c r="C17" s="69"/>
    </row>
    <row r="18" spans="2:3" s="72" customFormat="1" ht="12" thickBot="1" x14ac:dyDescent="0.25">
      <c r="B18" s="68" t="s">
        <v>131</v>
      </c>
      <c r="C18" s="69"/>
    </row>
    <row r="19" spans="2:3" s="72" customFormat="1" ht="12" thickBot="1" x14ac:dyDescent="0.25">
      <c r="B19" s="68" t="s">
        <v>132</v>
      </c>
      <c r="C19" s="69"/>
    </row>
    <row r="20" spans="2:3" s="72" customFormat="1" ht="12" thickBot="1" x14ac:dyDescent="0.25">
      <c r="B20" s="68" t="s">
        <v>133</v>
      </c>
      <c r="C20" s="69"/>
    </row>
    <row r="21" spans="2:3" s="72" customFormat="1" ht="12" thickBot="1" x14ac:dyDescent="0.25">
      <c r="B21" s="68" t="s">
        <v>134</v>
      </c>
      <c r="C21" s="69"/>
    </row>
    <row r="22" spans="2:3" s="72" customFormat="1" ht="12" thickBot="1" x14ac:dyDescent="0.25">
      <c r="B22" s="68" t="s">
        <v>135</v>
      </c>
      <c r="C22" s="69"/>
    </row>
    <row r="23" spans="2:3" s="72" customFormat="1" ht="12" thickBot="1" x14ac:dyDescent="0.25">
      <c r="B23" s="68" t="s">
        <v>136</v>
      </c>
      <c r="C23" s="69"/>
    </row>
    <row r="24" spans="2:3" s="72" customFormat="1" ht="12" thickBot="1" x14ac:dyDescent="0.25">
      <c r="B24" s="68" t="s">
        <v>137</v>
      </c>
      <c r="C24" s="69"/>
    </row>
    <row r="25" spans="2:3" s="72" customFormat="1" ht="12" thickBot="1" x14ac:dyDescent="0.25">
      <c r="B25" s="68" t="s">
        <v>138</v>
      </c>
      <c r="C25" s="69"/>
    </row>
    <row r="26" spans="2:3" s="72" customFormat="1" ht="34.5" thickBot="1" x14ac:dyDescent="0.25">
      <c r="B26" s="68" t="s">
        <v>139</v>
      </c>
      <c r="C26" s="69"/>
    </row>
    <row r="27" spans="2:3" s="72" customFormat="1" ht="12" thickBot="1" x14ac:dyDescent="0.25">
      <c r="B27" s="68" t="s">
        <v>140</v>
      </c>
      <c r="C27" s="69"/>
    </row>
    <row r="28" spans="2:3" s="72" customFormat="1" ht="12" thickBot="1" x14ac:dyDescent="0.25">
      <c r="B28" s="68" t="s">
        <v>141</v>
      </c>
      <c r="C28" s="69"/>
    </row>
    <row r="29" spans="2:3" s="72" customFormat="1" ht="12" thickBot="1" x14ac:dyDescent="0.25">
      <c r="B29" s="68" t="s">
        <v>142</v>
      </c>
      <c r="C29" s="69"/>
    </row>
    <row r="30" spans="2:3" s="72" customFormat="1" ht="12" thickBot="1" x14ac:dyDescent="0.25">
      <c r="B30" s="68" t="s">
        <v>143</v>
      </c>
      <c r="C30" s="69"/>
    </row>
    <row r="31" spans="2:3" s="72" customFormat="1" ht="12" thickBot="1" x14ac:dyDescent="0.25">
      <c r="B31" s="68" t="s">
        <v>144</v>
      </c>
      <c r="C31" s="69"/>
    </row>
    <row r="32" spans="2:3" s="72" customFormat="1" ht="12" thickBot="1" x14ac:dyDescent="0.25">
      <c r="B32" s="68" t="s">
        <v>137</v>
      </c>
      <c r="C32" s="69"/>
    </row>
    <row r="33" spans="2:3" s="72" customFormat="1" ht="12" thickBot="1" x14ac:dyDescent="0.25">
      <c r="B33" s="70" t="s">
        <v>145</v>
      </c>
      <c r="C33" s="71"/>
    </row>
    <row r="34" spans="2:3" s="72" customFormat="1" ht="12" thickBot="1" x14ac:dyDescent="0.25">
      <c r="B34" s="68" t="s">
        <v>146</v>
      </c>
      <c r="C34" s="69"/>
    </row>
    <row r="35" spans="2:3" s="72" customFormat="1" ht="34.5" thickBot="1" x14ac:dyDescent="0.25">
      <c r="B35" s="68" t="s">
        <v>147</v>
      </c>
      <c r="C35" s="69"/>
    </row>
    <row r="36" spans="2:3" s="72" customFormat="1" ht="12" thickBot="1" x14ac:dyDescent="0.25">
      <c r="B36" s="68" t="s">
        <v>148</v>
      </c>
      <c r="C36" s="69"/>
    </row>
    <row r="37" spans="2:3" s="72" customFormat="1" ht="23.25" thickBot="1" x14ac:dyDescent="0.25">
      <c r="B37" s="68" t="s">
        <v>149</v>
      </c>
      <c r="C37" s="69"/>
    </row>
    <row r="38" spans="2:3" s="72" customFormat="1" ht="12" thickBot="1" x14ac:dyDescent="0.25">
      <c r="B38" s="68" t="s">
        <v>150</v>
      </c>
      <c r="C38" s="69"/>
    </row>
    <row r="39" spans="2:3" s="72" customFormat="1" ht="12" thickBot="1" x14ac:dyDescent="0.25">
      <c r="B39" s="68" t="s">
        <v>151</v>
      </c>
      <c r="C39" s="69"/>
    </row>
    <row r="40" spans="2:3" s="72" customFormat="1" ht="12" thickBot="1" x14ac:dyDescent="0.25">
      <c r="B40" s="68" t="s">
        <v>152</v>
      </c>
      <c r="C40" s="69"/>
    </row>
    <row r="41" spans="2:3" s="72" customFormat="1" ht="12" thickBot="1" x14ac:dyDescent="0.25">
      <c r="B41" s="68" t="s">
        <v>137</v>
      </c>
      <c r="C41" s="69"/>
    </row>
    <row r="42" spans="2:3" s="72" customFormat="1" ht="34.5" thickBot="1" x14ac:dyDescent="0.25">
      <c r="B42" s="68" t="s">
        <v>153</v>
      </c>
      <c r="C42" s="69"/>
    </row>
    <row r="43" spans="2:3" s="72" customFormat="1" ht="12" thickBot="1" x14ac:dyDescent="0.25">
      <c r="B43" s="68" t="s">
        <v>154</v>
      </c>
      <c r="C43" s="69"/>
    </row>
    <row r="44" spans="2:3" s="72" customFormat="1" ht="12" thickBot="1" x14ac:dyDescent="0.25">
      <c r="B44" s="68" t="s">
        <v>155</v>
      </c>
      <c r="C44" s="69"/>
    </row>
    <row r="45" spans="2:3" s="72" customFormat="1" ht="12" thickBot="1" x14ac:dyDescent="0.25">
      <c r="B45" s="68" t="s">
        <v>156</v>
      </c>
      <c r="C45" s="69"/>
    </row>
    <row r="46" spans="2:3" s="72" customFormat="1" ht="34.5" thickBot="1" x14ac:dyDescent="0.25">
      <c r="B46" s="68" t="s">
        <v>157</v>
      </c>
      <c r="C46" s="69"/>
    </row>
    <row r="47" spans="2:3" s="72" customFormat="1" ht="12" thickBot="1" x14ac:dyDescent="0.25">
      <c r="B47" s="68" t="s">
        <v>158</v>
      </c>
      <c r="C47" s="69"/>
    </row>
    <row r="48" spans="2:3" s="72" customFormat="1" ht="12" thickBot="1" x14ac:dyDescent="0.25">
      <c r="B48" s="68" t="s">
        <v>159</v>
      </c>
      <c r="C48" s="69"/>
    </row>
    <row r="49" spans="2:3" s="72" customFormat="1" ht="12" thickBot="1" x14ac:dyDescent="0.25">
      <c r="B49" s="68" t="s">
        <v>160</v>
      </c>
      <c r="C49" s="69"/>
    </row>
    <row r="50" spans="2:3" s="72" customFormat="1" ht="34.5" thickBot="1" x14ac:dyDescent="0.25">
      <c r="B50" s="68" t="s">
        <v>161</v>
      </c>
      <c r="C50" s="69"/>
    </row>
    <row r="51" spans="2:3" s="72" customFormat="1" ht="12" thickBot="1" x14ac:dyDescent="0.25">
      <c r="B51" s="68" t="s">
        <v>162</v>
      </c>
      <c r="C51" s="69"/>
    </row>
    <row r="52" spans="2:3" s="72" customFormat="1" ht="23.25" thickBot="1" x14ac:dyDescent="0.25">
      <c r="B52" s="68" t="s">
        <v>163</v>
      </c>
      <c r="C52" s="69"/>
    </row>
    <row r="53" spans="2:3" s="72" customFormat="1" ht="12" thickBot="1" x14ac:dyDescent="0.25">
      <c r="B53" s="68" t="s">
        <v>164</v>
      </c>
      <c r="C53" s="69"/>
    </row>
    <row r="54" spans="2:3" s="72" customFormat="1" ht="23.25" thickBot="1" x14ac:dyDescent="0.25">
      <c r="B54" s="68" t="s">
        <v>165</v>
      </c>
      <c r="C54" s="69"/>
    </row>
    <row r="55" spans="2:3" s="72" customFormat="1" ht="12" thickBot="1" x14ac:dyDescent="0.25">
      <c r="B55" s="68" t="s">
        <v>166</v>
      </c>
      <c r="C55" s="69"/>
    </row>
    <row r="56" spans="2:3" s="72" customFormat="1" ht="12" thickBot="1" x14ac:dyDescent="0.25">
      <c r="B56" s="68" t="s">
        <v>167</v>
      </c>
      <c r="C56" s="69"/>
    </row>
    <row r="57" spans="2:3" s="72" customFormat="1" ht="12" thickBot="1" x14ac:dyDescent="0.25">
      <c r="B57" s="68" t="s">
        <v>168</v>
      </c>
      <c r="C57" s="69"/>
    </row>
    <row r="58" spans="2:3" s="72" customFormat="1" ht="12" thickBot="1" x14ac:dyDescent="0.25">
      <c r="B58" s="68" t="s">
        <v>169</v>
      </c>
      <c r="C58" s="69"/>
    </row>
    <row r="59" spans="2:3" s="72" customFormat="1" ht="12" thickBot="1" x14ac:dyDescent="0.25">
      <c r="B59" s="68" t="s">
        <v>19</v>
      </c>
      <c r="C59" s="69"/>
    </row>
    <row r="60" spans="2:3" s="72" customFormat="1" ht="12" thickBot="1" x14ac:dyDescent="0.25">
      <c r="B60" s="68" t="s">
        <v>170</v>
      </c>
      <c r="C60" s="69"/>
    </row>
    <row r="61" spans="2:3" s="72" customFormat="1" ht="12" thickBot="1" x14ac:dyDescent="0.25">
      <c r="B61" s="68" t="s">
        <v>171</v>
      </c>
      <c r="C61" s="69"/>
    </row>
    <row r="62" spans="2:3" s="72" customFormat="1" ht="12" thickBot="1" x14ac:dyDescent="0.25">
      <c r="B62" s="68" t="s">
        <v>172</v>
      </c>
      <c r="C62" s="69"/>
    </row>
    <row r="63" spans="2:3" s="72" customFormat="1" ht="12" thickBot="1" x14ac:dyDescent="0.25">
      <c r="B63" s="68" t="s">
        <v>173</v>
      </c>
      <c r="C63" s="69"/>
    </row>
    <row r="64" spans="2:3" s="72" customFormat="1" ht="12" thickBot="1" x14ac:dyDescent="0.25">
      <c r="B64" s="68" t="s">
        <v>174</v>
      </c>
      <c r="C64" s="69"/>
    </row>
    <row r="65" spans="2:3" s="72" customFormat="1" ht="12" thickBot="1" x14ac:dyDescent="0.25">
      <c r="B65" s="68" t="s">
        <v>175</v>
      </c>
      <c r="C65" s="69"/>
    </row>
    <row r="66" spans="2:3" s="72" customFormat="1" ht="12" thickBot="1" x14ac:dyDescent="0.25">
      <c r="B66" s="68" t="s">
        <v>176</v>
      </c>
      <c r="C66" s="69"/>
    </row>
    <row r="67" spans="2:3" s="72" customFormat="1" ht="12" thickBot="1" x14ac:dyDescent="0.25">
      <c r="B67" s="68" t="s">
        <v>177</v>
      </c>
      <c r="C67" s="69"/>
    </row>
    <row r="68" spans="2:3" s="72" customFormat="1" ht="12" thickBot="1" x14ac:dyDescent="0.25">
      <c r="B68" s="68" t="s">
        <v>178</v>
      </c>
      <c r="C68" s="69"/>
    </row>
  </sheetData>
  <mergeCells count="1">
    <mergeCell ref="C14:C15"/>
  </mergeCells>
  <pageMargins left="0.70866141732283472" right="0.70866141732283472" top="0.74803149606299213" bottom="0.74803149606299213" header="0.31496062992125984" footer="0.31496062992125984"/>
  <pageSetup scale="85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35"/>
  <sheetViews>
    <sheetView view="pageBreakPreview" zoomScale="60" zoomScaleNormal="100" workbookViewId="0">
      <selection activeCell="I24" sqref="I24"/>
    </sheetView>
  </sheetViews>
  <sheetFormatPr baseColWidth="10" defaultRowHeight="15" x14ac:dyDescent="0.25"/>
  <cols>
    <col min="2" max="2" width="44.42578125" customWidth="1"/>
    <col min="3" max="3" width="28.140625" customWidth="1"/>
  </cols>
  <sheetData>
    <row r="1" spans="2:3" ht="92.25" customHeight="1" thickBot="1" x14ac:dyDescent="0.3"/>
    <row r="2" spans="2:3" s="49" customFormat="1" ht="12.75" thickBot="1" x14ac:dyDescent="0.25">
      <c r="B2" s="73" t="s">
        <v>244</v>
      </c>
      <c r="C2" s="74" t="s">
        <v>245</v>
      </c>
    </row>
    <row r="3" spans="2:3" s="49" customFormat="1" ht="12.75" thickBot="1" x14ac:dyDescent="0.25">
      <c r="B3" s="75" t="s">
        <v>246</v>
      </c>
      <c r="C3" s="55" t="s">
        <v>247</v>
      </c>
    </row>
    <row r="4" spans="2:3" s="49" customFormat="1" ht="38.25" customHeight="1" thickBot="1" x14ac:dyDescent="0.25">
      <c r="B4" s="75" t="s">
        <v>248</v>
      </c>
      <c r="C4" s="55" t="s">
        <v>249</v>
      </c>
    </row>
    <row r="5" spans="2:3" s="49" customFormat="1" ht="24.75" thickBot="1" x14ac:dyDescent="0.25">
      <c r="B5" s="75" t="s">
        <v>250</v>
      </c>
      <c r="C5" s="55" t="s">
        <v>247</v>
      </c>
    </row>
    <row r="6" spans="2:3" s="49" customFormat="1" ht="33" customHeight="1" thickBot="1" x14ac:dyDescent="0.25">
      <c r="B6" s="75" t="s">
        <v>251</v>
      </c>
      <c r="C6" s="55" t="s">
        <v>252</v>
      </c>
    </row>
    <row r="7" spans="2:3" s="49" customFormat="1" ht="23.25" customHeight="1" thickBot="1" x14ac:dyDescent="0.25">
      <c r="B7" s="75" t="s">
        <v>253</v>
      </c>
      <c r="C7" s="55" t="s">
        <v>254</v>
      </c>
    </row>
    <row r="8" spans="2:3" s="49" customFormat="1" ht="51.75" customHeight="1" thickBot="1" x14ac:dyDescent="0.25">
      <c r="B8" s="75" t="s">
        <v>255</v>
      </c>
      <c r="C8" s="55" t="s">
        <v>256</v>
      </c>
    </row>
    <row r="9" spans="2:3" s="49" customFormat="1" ht="12.75" thickBot="1" x14ac:dyDescent="0.25"/>
    <row r="10" spans="2:3" s="49" customFormat="1" ht="12.75" thickBot="1" x14ac:dyDescent="0.25">
      <c r="B10" s="76" t="s">
        <v>257</v>
      </c>
      <c r="C10" s="77" t="s">
        <v>258</v>
      </c>
    </row>
    <row r="11" spans="2:3" s="49" customFormat="1" ht="12.75" thickBot="1" x14ac:dyDescent="0.25">
      <c r="B11" s="78" t="s">
        <v>32</v>
      </c>
      <c r="C11" s="60"/>
    </row>
    <row r="12" spans="2:3" s="49" customFormat="1" ht="12.75" thickBot="1" x14ac:dyDescent="0.25">
      <c r="B12" s="75" t="s">
        <v>130</v>
      </c>
      <c r="C12" s="55"/>
    </row>
    <row r="13" spans="2:3" s="49" customFormat="1" ht="12.75" thickBot="1" x14ac:dyDescent="0.25">
      <c r="B13" s="75" t="s">
        <v>140</v>
      </c>
      <c r="C13" s="55"/>
    </row>
    <row r="14" spans="2:3" s="49" customFormat="1" ht="12.75" thickBot="1" x14ac:dyDescent="0.25">
      <c r="B14" s="75" t="s">
        <v>145</v>
      </c>
      <c r="C14" s="55"/>
    </row>
    <row r="15" spans="2:3" s="49" customFormat="1" ht="12.75" thickBot="1" x14ac:dyDescent="0.25">
      <c r="B15" s="75" t="s">
        <v>148</v>
      </c>
      <c r="C15" s="55"/>
    </row>
    <row r="16" spans="2:3" s="49" customFormat="1" ht="12.75" thickBot="1" x14ac:dyDescent="0.25">
      <c r="B16" s="75" t="s">
        <v>154</v>
      </c>
      <c r="C16" s="55"/>
    </row>
    <row r="17" spans="2:3" s="49" customFormat="1" ht="12.75" thickBot="1" x14ac:dyDescent="0.25">
      <c r="B17" s="75" t="s">
        <v>158</v>
      </c>
      <c r="C17" s="55"/>
    </row>
    <row r="18" spans="2:3" s="49" customFormat="1" ht="12.75" thickBot="1" x14ac:dyDescent="0.25">
      <c r="B18" s="75" t="s">
        <v>162</v>
      </c>
      <c r="C18" s="55"/>
    </row>
    <row r="19" spans="2:3" s="49" customFormat="1" ht="12.75" thickBot="1" x14ac:dyDescent="0.25">
      <c r="B19" s="75" t="s">
        <v>166</v>
      </c>
      <c r="C19" s="55"/>
    </row>
    <row r="20" spans="2:3" s="49" customFormat="1" ht="24.75" thickBot="1" x14ac:dyDescent="0.25">
      <c r="B20" s="75" t="s">
        <v>19</v>
      </c>
      <c r="C20" s="55"/>
    </row>
    <row r="21" spans="2:3" s="49" customFormat="1" ht="12" x14ac:dyDescent="0.2"/>
    <row r="22" spans="2:3" s="49" customFormat="1" ht="12.75" thickBot="1" x14ac:dyDescent="0.25"/>
    <row r="23" spans="2:3" s="49" customFormat="1" ht="12.75" thickBot="1" x14ac:dyDescent="0.25">
      <c r="B23" s="79" t="s">
        <v>251</v>
      </c>
      <c r="C23" s="80" t="s">
        <v>258</v>
      </c>
    </row>
    <row r="24" spans="2:3" s="49" customFormat="1" ht="12.75" thickBot="1" x14ac:dyDescent="0.25">
      <c r="B24" s="50"/>
      <c r="C24" s="81"/>
    </row>
    <row r="25" spans="2:3" s="49" customFormat="1" ht="12.75" thickBot="1" x14ac:dyDescent="0.25">
      <c r="B25" s="78" t="s">
        <v>32</v>
      </c>
      <c r="C25" s="60"/>
    </row>
    <row r="26" spans="2:3" s="49" customFormat="1" ht="12.75" thickBot="1" x14ac:dyDescent="0.25">
      <c r="B26" s="75" t="s">
        <v>16</v>
      </c>
      <c r="C26" s="55"/>
    </row>
    <row r="27" spans="2:3" s="49" customFormat="1" ht="12.75" thickBot="1" x14ac:dyDescent="0.25">
      <c r="B27" s="75" t="s">
        <v>17</v>
      </c>
      <c r="C27" s="55"/>
    </row>
    <row r="28" spans="2:3" s="49" customFormat="1" ht="12.75" thickBot="1" x14ac:dyDescent="0.25">
      <c r="B28" s="75" t="s">
        <v>18</v>
      </c>
      <c r="C28" s="55"/>
    </row>
    <row r="29" spans="2:3" s="49" customFormat="1" ht="24.75" thickBot="1" x14ac:dyDescent="0.25">
      <c r="B29" s="75" t="s">
        <v>19</v>
      </c>
      <c r="C29" s="55"/>
    </row>
    <row r="30" spans="2:3" s="49" customFormat="1" ht="12.75" thickBot="1" x14ac:dyDescent="0.25">
      <c r="B30" s="75" t="s">
        <v>20</v>
      </c>
      <c r="C30" s="55"/>
    </row>
    <row r="31" spans="2:3" s="49" customFormat="1" ht="12.75" thickBot="1" x14ac:dyDescent="0.25">
      <c r="B31" s="75" t="s">
        <v>21</v>
      </c>
      <c r="C31" s="55"/>
    </row>
    <row r="32" spans="2:3" s="49" customFormat="1" ht="12.75" thickBot="1" x14ac:dyDescent="0.25">
      <c r="B32" s="75" t="s">
        <v>224</v>
      </c>
      <c r="C32" s="55"/>
    </row>
    <row r="33" spans="2:3" s="49" customFormat="1" ht="12.75" thickBot="1" x14ac:dyDescent="0.25">
      <c r="B33" s="75" t="s">
        <v>166</v>
      </c>
      <c r="C33" s="55"/>
    </row>
    <row r="34" spans="2:3" s="49" customFormat="1" ht="12.75" thickBot="1" x14ac:dyDescent="0.25">
      <c r="B34" s="75" t="s">
        <v>233</v>
      </c>
      <c r="C34" s="55"/>
    </row>
    <row r="35" spans="2:3" s="49" customFormat="1" ht="12.75" thickBot="1" x14ac:dyDescent="0.25">
      <c r="B35" s="75"/>
      <c r="C35" s="55"/>
    </row>
  </sheetData>
  <pageMargins left="0.7" right="0.7" top="0.75" bottom="0.75" header="0.3" footer="0.3"/>
  <pageSetup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J135"/>
  <sheetViews>
    <sheetView zoomScaleNormal="100" workbookViewId="0">
      <selection activeCell="E25" sqref="E25"/>
    </sheetView>
  </sheetViews>
  <sheetFormatPr baseColWidth="10" defaultRowHeight="15" x14ac:dyDescent="0.25"/>
  <cols>
    <col min="2" max="2" width="48.140625" customWidth="1"/>
    <col min="3" max="3" width="18.5703125" style="157" customWidth="1"/>
    <col min="5" max="5" width="39" customWidth="1"/>
  </cols>
  <sheetData>
    <row r="1" spans="2:3" ht="99.75" customHeight="1" thickBot="1" x14ac:dyDescent="0.3"/>
    <row r="2" spans="2:3" s="72" customFormat="1" ht="12" thickBot="1" x14ac:dyDescent="0.25">
      <c r="B2" s="65" t="s">
        <v>427</v>
      </c>
      <c r="C2" s="158"/>
    </row>
    <row r="3" spans="2:3" s="72" customFormat="1" ht="12" thickBot="1" x14ac:dyDescent="0.25">
      <c r="B3" s="48" t="s">
        <v>426</v>
      </c>
      <c r="C3" s="159"/>
    </row>
    <row r="4" spans="2:3" s="72" customFormat="1" ht="12" thickBot="1" x14ac:dyDescent="0.25">
      <c r="B4" s="48" t="s">
        <v>291</v>
      </c>
      <c r="C4" s="159" t="s">
        <v>258</v>
      </c>
    </row>
    <row r="5" spans="2:3" s="72" customFormat="1" ht="12" thickBot="1" x14ac:dyDescent="0.25">
      <c r="B5" s="48" t="s">
        <v>32</v>
      </c>
      <c r="C5" s="159">
        <v>181764632.00999999</v>
      </c>
    </row>
    <row r="6" spans="2:3" s="72" customFormat="1" ht="12" thickBot="1" x14ac:dyDescent="0.25">
      <c r="B6" s="164" t="s">
        <v>16</v>
      </c>
      <c r="C6" s="165">
        <f>SUM(C7:C13)</f>
        <v>62022228.839999996</v>
      </c>
    </row>
    <row r="7" spans="2:3" s="72" customFormat="1" ht="12" thickBot="1" x14ac:dyDescent="0.25">
      <c r="B7" s="68" t="s">
        <v>181</v>
      </c>
      <c r="C7" s="159">
        <v>35721693.359999999</v>
      </c>
    </row>
    <row r="8" spans="2:3" s="72" customFormat="1" ht="12" thickBot="1" x14ac:dyDescent="0.25">
      <c r="B8" s="68" t="s">
        <v>182</v>
      </c>
      <c r="C8" s="159"/>
    </row>
    <row r="9" spans="2:3" s="72" customFormat="1" ht="12" thickBot="1" x14ac:dyDescent="0.25">
      <c r="B9" s="68" t="s">
        <v>183</v>
      </c>
      <c r="C9" s="159">
        <v>13868285.539999999</v>
      </c>
    </row>
    <row r="10" spans="2:3" s="72" customFormat="1" ht="12" thickBot="1" x14ac:dyDescent="0.25">
      <c r="B10" s="68" t="s">
        <v>184</v>
      </c>
      <c r="C10" s="159">
        <v>9629355.5399999991</v>
      </c>
    </row>
    <row r="11" spans="2:3" s="72" customFormat="1" ht="12" thickBot="1" x14ac:dyDescent="0.25">
      <c r="B11" s="68" t="s">
        <v>185</v>
      </c>
      <c r="C11" s="159">
        <v>2802894.4</v>
      </c>
    </row>
    <row r="12" spans="2:3" s="72" customFormat="1" ht="12" thickBot="1" x14ac:dyDescent="0.25">
      <c r="B12" s="68" t="s">
        <v>186</v>
      </c>
      <c r="C12" s="159">
        <v>0</v>
      </c>
    </row>
    <row r="13" spans="2:3" s="72" customFormat="1" ht="12" thickBot="1" x14ac:dyDescent="0.25">
      <c r="B13" s="68" t="s">
        <v>187</v>
      </c>
      <c r="C13" s="159">
        <v>0</v>
      </c>
    </row>
    <row r="14" spans="2:3" s="72" customFormat="1" ht="12" thickBot="1" x14ac:dyDescent="0.25">
      <c r="B14" s="164" t="s">
        <v>17</v>
      </c>
      <c r="C14" s="165">
        <f>SUM(C15:C23)</f>
        <v>12643321.539999999</v>
      </c>
    </row>
    <row r="15" spans="2:3" s="72" customFormat="1" ht="23.25" thickBot="1" x14ac:dyDescent="0.25">
      <c r="B15" s="68" t="s">
        <v>188</v>
      </c>
      <c r="C15" s="159">
        <v>3384241.71</v>
      </c>
    </row>
    <row r="16" spans="2:3" s="72" customFormat="1" ht="12" thickBot="1" x14ac:dyDescent="0.25">
      <c r="B16" s="68" t="s">
        <v>189</v>
      </c>
      <c r="C16" s="159">
        <v>1009203.1</v>
      </c>
    </row>
    <row r="17" spans="2:3" s="72" customFormat="1" ht="12" thickBot="1" x14ac:dyDescent="0.25">
      <c r="B17" s="68" t="s">
        <v>190</v>
      </c>
      <c r="C17" s="159"/>
    </row>
    <row r="18" spans="2:3" s="72" customFormat="1" ht="12" thickBot="1" x14ac:dyDescent="0.25">
      <c r="B18" s="68" t="s">
        <v>191</v>
      </c>
      <c r="C18" s="159">
        <v>1334399.5</v>
      </c>
    </row>
    <row r="19" spans="2:3" s="72" customFormat="1" ht="12" thickBot="1" x14ac:dyDescent="0.25">
      <c r="B19" s="68" t="s">
        <v>192</v>
      </c>
      <c r="C19" s="159">
        <v>160661.82999999999</v>
      </c>
    </row>
    <row r="20" spans="2:3" ht="15.75" thickBot="1" x14ac:dyDescent="0.3">
      <c r="B20" s="70" t="s">
        <v>193</v>
      </c>
      <c r="C20" s="158">
        <v>4461231.4000000004</v>
      </c>
    </row>
    <row r="21" spans="2:3" ht="15.75" thickBot="1" x14ac:dyDescent="0.3">
      <c r="B21" s="70" t="s">
        <v>194</v>
      </c>
      <c r="C21" s="158">
        <v>1435421.69</v>
      </c>
    </row>
    <row r="22" spans="2:3" ht="15.75" thickBot="1" x14ac:dyDescent="0.3">
      <c r="B22" s="68" t="s">
        <v>195</v>
      </c>
      <c r="C22" s="159"/>
    </row>
    <row r="23" spans="2:3" ht="15.75" thickBot="1" x14ac:dyDescent="0.3">
      <c r="B23" s="68" t="s">
        <v>196</v>
      </c>
      <c r="C23" s="159">
        <v>858162.31</v>
      </c>
    </row>
    <row r="24" spans="2:3" ht="15.75" thickBot="1" x14ac:dyDescent="0.3">
      <c r="B24" s="164" t="s">
        <v>18</v>
      </c>
      <c r="C24" s="165">
        <f>SUM(C25:C33)</f>
        <v>32644133.899999999</v>
      </c>
    </row>
    <row r="25" spans="2:3" ht="15.75" thickBot="1" x14ac:dyDescent="0.3">
      <c r="B25" s="68" t="s">
        <v>197</v>
      </c>
      <c r="C25" s="159">
        <v>5289145.34</v>
      </c>
    </row>
    <row r="26" spans="2:3" ht="15.75" thickBot="1" x14ac:dyDescent="0.3">
      <c r="B26" s="68" t="s">
        <v>198</v>
      </c>
      <c r="C26" s="159">
        <v>158460</v>
      </c>
    </row>
    <row r="27" spans="2:3" ht="15.75" thickBot="1" x14ac:dyDescent="0.3">
      <c r="B27" s="68" t="s">
        <v>199</v>
      </c>
      <c r="C27" s="159">
        <v>3315287.07</v>
      </c>
    </row>
    <row r="28" spans="2:3" ht="15.75" thickBot="1" x14ac:dyDescent="0.3">
      <c r="B28" s="68" t="s">
        <v>200</v>
      </c>
      <c r="C28" s="159">
        <v>6426027.6299999999</v>
      </c>
    </row>
    <row r="29" spans="2:3" ht="23.25" thickBot="1" x14ac:dyDescent="0.3">
      <c r="B29" s="68" t="s">
        <v>201</v>
      </c>
      <c r="C29" s="159">
        <v>3547936.19</v>
      </c>
    </row>
    <row r="30" spans="2:3" ht="15.75" thickBot="1" x14ac:dyDescent="0.3">
      <c r="B30" s="68" t="s">
        <v>202</v>
      </c>
      <c r="C30" s="159">
        <v>476566</v>
      </c>
    </row>
    <row r="31" spans="2:3" ht="15.75" thickBot="1" x14ac:dyDescent="0.3">
      <c r="B31" s="68" t="s">
        <v>203</v>
      </c>
      <c r="C31" s="159">
        <v>1008327</v>
      </c>
    </row>
    <row r="32" spans="2:3" ht="15.75" thickBot="1" x14ac:dyDescent="0.3">
      <c r="B32" s="68" t="s">
        <v>204</v>
      </c>
      <c r="C32" s="159">
        <v>6150082.6600000001</v>
      </c>
    </row>
    <row r="33" spans="2:3" ht="15.75" thickBot="1" x14ac:dyDescent="0.3">
      <c r="B33" s="68" t="s">
        <v>205</v>
      </c>
      <c r="C33" s="159">
        <v>6272302.0099999998</v>
      </c>
    </row>
    <row r="34" spans="2:3" ht="15.75" thickBot="1" x14ac:dyDescent="0.3">
      <c r="B34" s="164" t="s">
        <v>19</v>
      </c>
      <c r="C34" s="165">
        <f>SUM(C35:C43)</f>
        <v>23219861.829999998</v>
      </c>
    </row>
    <row r="35" spans="2:3" ht="15.75" thickBot="1" x14ac:dyDescent="0.3">
      <c r="B35" s="68" t="s">
        <v>170</v>
      </c>
      <c r="C35" s="159"/>
    </row>
    <row r="36" spans="2:3" ht="15.75" thickBot="1" x14ac:dyDescent="0.3">
      <c r="B36" s="68" t="s">
        <v>171</v>
      </c>
      <c r="C36" s="159"/>
    </row>
    <row r="37" spans="2:3" ht="15.75" thickBot="1" x14ac:dyDescent="0.3">
      <c r="B37" s="68" t="s">
        <v>172</v>
      </c>
      <c r="C37" s="159">
        <v>2104097.88</v>
      </c>
    </row>
    <row r="38" spans="2:3" ht="15.75" thickBot="1" x14ac:dyDescent="0.3">
      <c r="B38" s="68" t="s">
        <v>206</v>
      </c>
      <c r="C38" s="159">
        <v>5394398.9500000002</v>
      </c>
    </row>
    <row r="39" spans="2:3" ht="15.75" thickBot="1" x14ac:dyDescent="0.3">
      <c r="B39" s="68" t="s">
        <v>207</v>
      </c>
      <c r="C39" s="159"/>
    </row>
    <row r="40" spans="2:3" ht="15.75" thickBot="1" x14ac:dyDescent="0.3">
      <c r="B40" s="68" t="s">
        <v>208</v>
      </c>
      <c r="C40" s="159">
        <v>15721365</v>
      </c>
    </row>
    <row r="41" spans="2:3" ht="15.75" thickBot="1" x14ac:dyDescent="0.3">
      <c r="B41" s="68" t="s">
        <v>209</v>
      </c>
      <c r="C41" s="159"/>
    </row>
    <row r="42" spans="2:3" ht="15.75" thickBot="1" x14ac:dyDescent="0.3">
      <c r="B42" s="68" t="s">
        <v>210</v>
      </c>
      <c r="C42" s="159"/>
    </row>
    <row r="43" spans="2:3" ht="15.75" thickBot="1" x14ac:dyDescent="0.3">
      <c r="B43" s="68" t="s">
        <v>211</v>
      </c>
      <c r="C43" s="159"/>
    </row>
    <row r="44" spans="2:3" ht="15.75" thickBot="1" x14ac:dyDescent="0.3">
      <c r="B44" s="164" t="s">
        <v>20</v>
      </c>
      <c r="C44" s="165">
        <f>SUM(C45:C53)</f>
        <v>10035146.180000002</v>
      </c>
    </row>
    <row r="45" spans="2:3" ht="15.75" thickBot="1" x14ac:dyDescent="0.3">
      <c r="B45" s="68" t="s">
        <v>212</v>
      </c>
      <c r="C45" s="159">
        <v>710743.8</v>
      </c>
    </row>
    <row r="46" spans="2:3" ht="15.75" thickBot="1" x14ac:dyDescent="0.3">
      <c r="B46" s="68" t="s">
        <v>213</v>
      </c>
      <c r="C46" s="159">
        <v>23000</v>
      </c>
    </row>
    <row r="47" spans="2:3" ht="15.75" thickBot="1" x14ac:dyDescent="0.3">
      <c r="B47" s="68" t="s">
        <v>214</v>
      </c>
      <c r="C47" s="159"/>
    </row>
    <row r="48" spans="2:3" ht="15.75" thickBot="1" x14ac:dyDescent="0.3">
      <c r="B48" s="68" t="s">
        <v>215</v>
      </c>
      <c r="C48" s="159">
        <v>9261402.3800000008</v>
      </c>
    </row>
    <row r="49" spans="2:3" ht="15.75" thickBot="1" x14ac:dyDescent="0.3">
      <c r="B49" s="68" t="s">
        <v>216</v>
      </c>
      <c r="C49" s="159"/>
    </row>
    <row r="50" spans="2:3" ht="15.75" thickBot="1" x14ac:dyDescent="0.3">
      <c r="B50" s="68" t="s">
        <v>217</v>
      </c>
      <c r="C50" s="159">
        <v>40000</v>
      </c>
    </row>
    <row r="51" spans="2:3" ht="15.75" thickBot="1" x14ac:dyDescent="0.3">
      <c r="B51" s="68" t="s">
        <v>218</v>
      </c>
      <c r="C51" s="159"/>
    </row>
    <row r="52" spans="2:3" ht="15.75" thickBot="1" x14ac:dyDescent="0.3">
      <c r="B52" s="68" t="s">
        <v>219</v>
      </c>
      <c r="C52" s="159"/>
    </row>
    <row r="53" spans="2:3" ht="15.75" thickBot="1" x14ac:dyDescent="0.3">
      <c r="B53" s="68" t="s">
        <v>220</v>
      </c>
      <c r="C53" s="159"/>
    </row>
    <row r="54" spans="2:3" ht="15.75" thickBot="1" x14ac:dyDescent="0.3">
      <c r="B54" s="164" t="s">
        <v>21</v>
      </c>
      <c r="C54" s="165">
        <f>+C55</f>
        <v>41199939.719999999</v>
      </c>
    </row>
    <row r="55" spans="2:3" ht="15.75" thickBot="1" x14ac:dyDescent="0.3">
      <c r="B55" s="68" t="s">
        <v>292</v>
      </c>
      <c r="C55" s="159">
        <v>41199939.719999999</v>
      </c>
    </row>
    <row r="56" spans="2:3" ht="15.75" thickBot="1" x14ac:dyDescent="0.3">
      <c r="B56" s="68" t="s">
        <v>222</v>
      </c>
      <c r="C56" s="159"/>
    </row>
    <row r="57" spans="2:3" ht="15.75" thickBot="1" x14ac:dyDescent="0.3">
      <c r="B57" s="68" t="s">
        <v>223</v>
      </c>
      <c r="C57" s="159"/>
    </row>
    <row r="58" spans="2:3" ht="15.75" thickBot="1" x14ac:dyDescent="0.3">
      <c r="B58" s="156" t="s">
        <v>224</v>
      </c>
      <c r="C58" s="160"/>
    </row>
    <row r="59" spans="2:3" ht="15.75" thickBot="1" x14ac:dyDescent="0.3">
      <c r="B59" s="68" t="s">
        <v>225</v>
      </c>
      <c r="C59" s="159"/>
    </row>
    <row r="60" spans="2:3" ht="15.75" thickBot="1" x14ac:dyDescent="0.3">
      <c r="B60" s="68" t="s">
        <v>226</v>
      </c>
      <c r="C60" s="159"/>
    </row>
    <row r="61" spans="2:3" ht="15.75" thickBot="1" x14ac:dyDescent="0.3">
      <c r="B61" s="68" t="s">
        <v>227</v>
      </c>
      <c r="C61" s="159"/>
    </row>
    <row r="62" spans="2:3" ht="15.75" thickBot="1" x14ac:dyDescent="0.3">
      <c r="B62" s="68" t="s">
        <v>228</v>
      </c>
      <c r="C62" s="159"/>
    </row>
    <row r="63" spans="2:3" ht="15.75" thickBot="1" x14ac:dyDescent="0.3">
      <c r="B63" s="68" t="s">
        <v>229</v>
      </c>
      <c r="C63" s="159"/>
    </row>
    <row r="64" spans="2:3" ht="15.75" thickBot="1" x14ac:dyDescent="0.3">
      <c r="B64" s="70" t="s">
        <v>230</v>
      </c>
      <c r="C64" s="158"/>
    </row>
    <row r="65" spans="2:3" ht="15.75" thickBot="1" x14ac:dyDescent="0.3">
      <c r="B65" s="68" t="s">
        <v>231</v>
      </c>
      <c r="C65" s="159"/>
    </row>
    <row r="66" spans="2:3" ht="15.75" thickBot="1" x14ac:dyDescent="0.3">
      <c r="B66" s="166" t="s">
        <v>166</v>
      </c>
      <c r="C66" s="167"/>
    </row>
    <row r="67" spans="2:3" ht="15.75" thickBot="1" x14ac:dyDescent="0.3">
      <c r="B67" s="68" t="s">
        <v>167</v>
      </c>
      <c r="C67" s="159"/>
    </row>
    <row r="68" spans="2:3" ht="15.75" thickBot="1" x14ac:dyDescent="0.3">
      <c r="B68" s="68" t="s">
        <v>232</v>
      </c>
      <c r="C68" s="159"/>
    </row>
    <row r="69" spans="2:3" ht="15.75" thickBot="1" x14ac:dyDescent="0.3">
      <c r="B69" s="68" t="s">
        <v>169</v>
      </c>
      <c r="C69" s="159"/>
    </row>
    <row r="70" spans="2:3" ht="15.75" thickBot="1" x14ac:dyDescent="0.3">
      <c r="B70" s="156" t="s">
        <v>233</v>
      </c>
      <c r="C70" s="160"/>
    </row>
    <row r="71" spans="2:3" ht="15.75" thickBot="1" x14ac:dyDescent="0.3">
      <c r="B71" s="68" t="s">
        <v>234</v>
      </c>
      <c r="C71" s="159"/>
    </row>
    <row r="72" spans="2:3" ht="15.75" thickBot="1" x14ac:dyDescent="0.3">
      <c r="B72" s="68" t="s">
        <v>235</v>
      </c>
      <c r="C72" s="159"/>
    </row>
    <row r="73" spans="2:3" ht="15.75" thickBot="1" x14ac:dyDescent="0.3">
      <c r="B73" s="68" t="s">
        <v>236</v>
      </c>
      <c r="C73" s="159"/>
    </row>
    <row r="74" spans="2:3" ht="15.75" thickBot="1" x14ac:dyDescent="0.3">
      <c r="B74" s="68" t="s">
        <v>237</v>
      </c>
      <c r="C74" s="159"/>
    </row>
    <row r="75" spans="2:3" ht="15.75" thickBot="1" x14ac:dyDescent="0.3">
      <c r="B75" s="68" t="s">
        <v>238</v>
      </c>
      <c r="C75" s="159"/>
    </row>
    <row r="76" spans="2:3" ht="15.75" thickBot="1" x14ac:dyDescent="0.3">
      <c r="B76" s="68" t="s">
        <v>239</v>
      </c>
      <c r="C76" s="159"/>
    </row>
    <row r="77" spans="2:3" ht="15.75" thickBot="1" x14ac:dyDescent="0.3">
      <c r="B77" s="68" t="s">
        <v>240</v>
      </c>
      <c r="C77" s="159"/>
    </row>
    <row r="78" spans="2:3" ht="15.75" thickBot="1" x14ac:dyDescent="0.3">
      <c r="B78" s="68"/>
      <c r="C78" s="159"/>
    </row>
    <row r="80" spans="2:3" ht="15.75" thickBot="1" x14ac:dyDescent="0.3"/>
    <row r="81" spans="2:3" ht="15.75" thickBot="1" x14ac:dyDescent="0.3">
      <c r="B81" s="65" t="s">
        <v>293</v>
      </c>
      <c r="C81" s="158"/>
    </row>
    <row r="82" spans="2:3" ht="15.75" thickBot="1" x14ac:dyDescent="0.3">
      <c r="B82" s="48" t="s">
        <v>290</v>
      </c>
      <c r="C82" s="159"/>
    </row>
    <row r="83" spans="2:3" ht="15.75" thickBot="1" x14ac:dyDescent="0.3">
      <c r="B83" s="48" t="s">
        <v>294</v>
      </c>
      <c r="C83" s="159" t="s">
        <v>258</v>
      </c>
    </row>
    <row r="84" spans="2:3" ht="15.75" thickBot="1" x14ac:dyDescent="0.3">
      <c r="B84" s="48" t="s">
        <v>32</v>
      </c>
      <c r="C84" s="159"/>
    </row>
    <row r="85" spans="2:3" ht="15.75" thickBot="1" x14ac:dyDescent="0.3">
      <c r="B85" s="68" t="s">
        <v>295</v>
      </c>
      <c r="C85" s="161"/>
    </row>
    <row r="86" spans="2:3" ht="15.75" thickBot="1" x14ac:dyDescent="0.3">
      <c r="B86" s="68" t="s">
        <v>296</v>
      </c>
      <c r="C86" s="161"/>
    </row>
    <row r="87" spans="2:3" ht="15.75" thickBot="1" x14ac:dyDescent="0.3">
      <c r="B87" s="68"/>
      <c r="C87" s="161"/>
    </row>
    <row r="89" spans="2:3" ht="15.75" thickBot="1" x14ac:dyDescent="0.3"/>
    <row r="90" spans="2:3" ht="15.75" thickBot="1" x14ac:dyDescent="0.3">
      <c r="B90" s="65" t="s">
        <v>179</v>
      </c>
      <c r="C90" s="158"/>
    </row>
    <row r="91" spans="2:3" ht="15.75" thickBot="1" x14ac:dyDescent="0.3">
      <c r="B91" s="48" t="s">
        <v>290</v>
      </c>
      <c r="C91" s="159"/>
    </row>
    <row r="92" spans="2:3" ht="15.75" thickBot="1" x14ac:dyDescent="0.3">
      <c r="B92" s="48" t="s">
        <v>297</v>
      </c>
      <c r="C92" s="159" t="s">
        <v>258</v>
      </c>
    </row>
    <row r="93" spans="2:3" ht="15.75" thickBot="1" x14ac:dyDescent="0.3">
      <c r="B93" s="48" t="s">
        <v>32</v>
      </c>
      <c r="C93" s="159"/>
    </row>
    <row r="94" spans="2:3" ht="15.75" thickBot="1" x14ac:dyDescent="0.3">
      <c r="B94" s="68" t="s">
        <v>298</v>
      </c>
      <c r="C94" s="161"/>
    </row>
    <row r="95" spans="2:3" ht="15.75" thickBot="1" x14ac:dyDescent="0.3">
      <c r="B95" s="68" t="s">
        <v>299</v>
      </c>
      <c r="C95" s="161"/>
    </row>
    <row r="96" spans="2:3" ht="15.75" thickBot="1" x14ac:dyDescent="0.3">
      <c r="B96" s="68" t="s">
        <v>300</v>
      </c>
      <c r="C96" s="161"/>
    </row>
    <row r="97" spans="2:5" ht="15.75" thickBot="1" x14ac:dyDescent="0.3">
      <c r="B97" s="70" t="s">
        <v>301</v>
      </c>
      <c r="C97" s="162"/>
    </row>
    <row r="99" spans="2:5" ht="15.75" thickBot="1" x14ac:dyDescent="0.3"/>
    <row r="100" spans="2:5" ht="15.75" thickBot="1" x14ac:dyDescent="0.3">
      <c r="B100" s="65" t="s">
        <v>179</v>
      </c>
      <c r="C100" s="158"/>
    </row>
    <row r="101" spans="2:5" ht="15.75" thickBot="1" x14ac:dyDescent="0.3">
      <c r="B101" s="48" t="s">
        <v>290</v>
      </c>
      <c r="C101" s="159"/>
    </row>
    <row r="102" spans="2:5" ht="15.75" thickBot="1" x14ac:dyDescent="0.3">
      <c r="B102" s="48" t="s">
        <v>302</v>
      </c>
      <c r="C102" s="159" t="s">
        <v>258</v>
      </c>
    </row>
    <row r="103" spans="2:5" ht="15.75" thickBot="1" x14ac:dyDescent="0.3">
      <c r="B103" s="48" t="s">
        <v>32</v>
      </c>
      <c r="C103" s="159"/>
    </row>
    <row r="104" spans="2:5" ht="15.75" thickBot="1" x14ac:dyDescent="0.3">
      <c r="B104" s="68" t="s">
        <v>303</v>
      </c>
      <c r="C104" s="161"/>
    </row>
    <row r="105" spans="2:5" ht="15.75" thickBot="1" x14ac:dyDescent="0.3">
      <c r="B105" s="68" t="s">
        <v>304</v>
      </c>
      <c r="C105" s="161"/>
    </row>
    <row r="106" spans="2:5" ht="15.75" thickBot="1" x14ac:dyDescent="0.3">
      <c r="B106" s="68" t="s">
        <v>305</v>
      </c>
      <c r="C106" s="161"/>
    </row>
    <row r="107" spans="2:5" ht="15.75" thickBot="1" x14ac:dyDescent="0.3"/>
    <row r="108" spans="2:5" s="72" customFormat="1" ht="12" thickBot="1" x14ac:dyDescent="0.25">
      <c r="C108" s="163"/>
      <c r="E108" s="65" t="s">
        <v>179</v>
      </c>
    </row>
    <row r="109" spans="2:5" s="72" customFormat="1" ht="12" thickBot="1" x14ac:dyDescent="0.25">
      <c r="C109" s="163"/>
      <c r="E109" s="48" t="s">
        <v>290</v>
      </c>
    </row>
    <row r="110" spans="2:5" s="72" customFormat="1" ht="12" thickBot="1" x14ac:dyDescent="0.25">
      <c r="C110" s="163"/>
      <c r="E110" s="48" t="s">
        <v>306</v>
      </c>
    </row>
    <row r="111" spans="2:5" s="72" customFormat="1" ht="12" thickBot="1" x14ac:dyDescent="0.25">
      <c r="C111" s="163"/>
      <c r="E111" s="68"/>
    </row>
    <row r="112" spans="2:5" s="72" customFormat="1" ht="12" thickBot="1" x14ac:dyDescent="0.25">
      <c r="C112" s="163"/>
      <c r="E112" s="68"/>
    </row>
    <row r="113" spans="3:10" s="72" customFormat="1" ht="12" thickBot="1" x14ac:dyDescent="0.25">
      <c r="C113" s="163"/>
      <c r="E113" s="68"/>
    </row>
    <row r="114" spans="3:10" s="72" customFormat="1" ht="12" thickBot="1" x14ac:dyDescent="0.25">
      <c r="C114" s="163"/>
      <c r="E114" s="68"/>
    </row>
    <row r="115" spans="3:10" s="72" customFormat="1" ht="12" thickBot="1" x14ac:dyDescent="0.25">
      <c r="C115" s="163"/>
      <c r="E115" s="68"/>
    </row>
    <row r="117" spans="3:10" ht="15.75" thickBot="1" x14ac:dyDescent="0.3"/>
    <row r="118" spans="3:10" ht="15.75" thickBot="1" x14ac:dyDescent="0.3">
      <c r="E118" s="65" t="s">
        <v>179</v>
      </c>
    </row>
    <row r="119" spans="3:10" ht="15.75" thickBot="1" x14ac:dyDescent="0.3">
      <c r="E119" s="48" t="s">
        <v>290</v>
      </c>
    </row>
    <row r="120" spans="3:10" ht="15.75" thickBot="1" x14ac:dyDescent="0.3">
      <c r="E120" s="48" t="s">
        <v>307</v>
      </c>
    </row>
    <row r="121" spans="3:10" ht="15.75" thickBot="1" x14ac:dyDescent="0.3">
      <c r="E121" s="68"/>
    </row>
    <row r="122" spans="3:10" ht="15.75" thickBot="1" x14ac:dyDescent="0.3">
      <c r="E122" s="68"/>
    </row>
    <row r="123" spans="3:10" ht="15.75" thickBot="1" x14ac:dyDescent="0.3">
      <c r="E123" s="68"/>
    </row>
    <row r="124" spans="3:10" ht="15.75" thickBot="1" x14ac:dyDescent="0.3">
      <c r="E124" s="68"/>
    </row>
    <row r="125" spans="3:10" ht="15.75" thickBot="1" x14ac:dyDescent="0.3">
      <c r="E125" s="68"/>
    </row>
    <row r="126" spans="3:10" ht="15.75" thickBot="1" x14ac:dyDescent="0.3"/>
    <row r="127" spans="3:10" x14ac:dyDescent="0.25">
      <c r="G127" s="294" t="s">
        <v>179</v>
      </c>
      <c r="H127" s="295"/>
      <c r="I127" s="295"/>
      <c r="J127" s="296"/>
    </row>
    <row r="128" spans="3:10" ht="15.75" thickBot="1" x14ac:dyDescent="0.3">
      <c r="G128" s="180" t="s">
        <v>308</v>
      </c>
      <c r="H128" s="181"/>
      <c r="I128" s="181"/>
      <c r="J128" s="182"/>
    </row>
    <row r="129" spans="7:10" ht="15.75" thickBot="1" x14ac:dyDescent="0.3">
      <c r="G129" s="170" t="s">
        <v>309</v>
      </c>
      <c r="H129" s="170" t="s">
        <v>310</v>
      </c>
      <c r="I129" s="297" t="s">
        <v>311</v>
      </c>
      <c r="J129" s="298"/>
    </row>
    <row r="130" spans="7:10" ht="15.75" thickBot="1" x14ac:dyDescent="0.3">
      <c r="G130" s="171"/>
      <c r="H130" s="171"/>
      <c r="I130" s="67" t="s">
        <v>312</v>
      </c>
      <c r="J130" s="86" t="s">
        <v>313</v>
      </c>
    </row>
    <row r="131" spans="7:10" ht="15.75" thickBot="1" x14ac:dyDescent="0.3">
      <c r="G131" s="68"/>
      <c r="H131" s="69"/>
      <c r="I131" s="69"/>
      <c r="J131" s="69"/>
    </row>
    <row r="132" spans="7:10" ht="15.75" thickBot="1" x14ac:dyDescent="0.3">
      <c r="G132" s="68"/>
      <c r="H132" s="69"/>
      <c r="I132" s="69"/>
      <c r="J132" s="69"/>
    </row>
    <row r="133" spans="7:10" ht="15.75" thickBot="1" x14ac:dyDescent="0.3">
      <c r="G133" s="68"/>
      <c r="H133" s="69"/>
      <c r="I133" s="69"/>
      <c r="J133" s="69"/>
    </row>
    <row r="134" spans="7:10" ht="15.75" thickBot="1" x14ac:dyDescent="0.3">
      <c r="G134" s="68"/>
      <c r="H134" s="69"/>
      <c r="I134" s="69"/>
      <c r="J134" s="69"/>
    </row>
    <row r="135" spans="7:10" ht="15.75" thickBot="1" x14ac:dyDescent="0.3">
      <c r="G135" s="68"/>
      <c r="H135" s="69"/>
      <c r="I135" s="69"/>
      <c r="J135" s="69"/>
    </row>
  </sheetData>
  <mergeCells count="5">
    <mergeCell ref="G127:J127"/>
    <mergeCell ref="G128:J128"/>
    <mergeCell ref="G129:G130"/>
    <mergeCell ref="H129:H130"/>
    <mergeCell ref="I129:J129"/>
  </mergeCells>
  <pageMargins left="0.19685039370078741" right="0.31496062992125984" top="0.74803149606299213" bottom="0.74803149606299213" header="0.31496062992125984" footer="0.31496062992125984"/>
  <pageSetup fitToHeight="0" orientation="portrait" r:id="rId1"/>
  <rowBreaks count="1" manualBreakCount="1">
    <brk id="78" max="2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4:F21"/>
  <sheetViews>
    <sheetView zoomScaleNormal="100" zoomScaleSheetLayoutView="100" workbookViewId="0">
      <selection activeCell="L20" sqref="L20"/>
    </sheetView>
  </sheetViews>
  <sheetFormatPr baseColWidth="10" defaultRowHeight="15" x14ac:dyDescent="0.25"/>
  <cols>
    <col min="3" max="3" width="15.5703125" customWidth="1"/>
    <col min="4" max="4" width="28.42578125" customWidth="1"/>
    <col min="5" max="5" width="15" bestFit="1" customWidth="1"/>
    <col min="6" max="6" width="21.85546875" customWidth="1"/>
  </cols>
  <sheetData>
    <row r="4" spans="1:6" x14ac:dyDescent="0.25">
      <c r="A4" s="109"/>
      <c r="B4" s="110"/>
      <c r="C4" s="110"/>
      <c r="D4" s="111"/>
      <c r="E4" s="110"/>
      <c r="F4" s="112"/>
    </row>
    <row r="5" spans="1:6" x14ac:dyDescent="0.25">
      <c r="A5" s="113"/>
      <c r="B5" s="105"/>
      <c r="C5" s="105"/>
      <c r="D5" s="114" t="s">
        <v>399</v>
      </c>
      <c r="E5" s="105"/>
      <c r="F5" s="106"/>
    </row>
    <row r="6" spans="1:6" x14ac:dyDescent="0.25">
      <c r="A6" s="113"/>
      <c r="B6" s="105"/>
      <c r="C6" s="105"/>
      <c r="D6" s="114" t="s">
        <v>349</v>
      </c>
      <c r="E6" s="105"/>
      <c r="F6" s="106"/>
    </row>
    <row r="7" spans="1:6" x14ac:dyDescent="0.25">
      <c r="A7" s="113"/>
      <c r="B7" s="105"/>
      <c r="C7" s="105"/>
      <c r="D7" s="114" t="s">
        <v>428</v>
      </c>
      <c r="E7" s="105"/>
      <c r="F7" s="106"/>
    </row>
    <row r="8" spans="1:6" x14ac:dyDescent="0.25">
      <c r="A8" s="115"/>
      <c r="B8" s="107"/>
      <c r="C8" s="107"/>
      <c r="D8" s="107"/>
      <c r="E8" s="107"/>
      <c r="F8" s="108"/>
    </row>
    <row r="9" spans="1:6" x14ac:dyDescent="0.25">
      <c r="A9" s="301" t="s">
        <v>350</v>
      </c>
      <c r="B9" s="301"/>
      <c r="C9" s="301"/>
      <c r="D9" s="104" t="s">
        <v>351</v>
      </c>
      <c r="E9" s="104" t="s">
        <v>353</v>
      </c>
      <c r="F9" s="104" t="s">
        <v>349</v>
      </c>
    </row>
    <row r="10" spans="1:6" x14ac:dyDescent="0.25">
      <c r="A10" s="301"/>
      <c r="B10" s="301"/>
      <c r="C10" s="301"/>
      <c r="D10" s="104" t="s">
        <v>352</v>
      </c>
      <c r="E10" s="104" t="s">
        <v>354</v>
      </c>
      <c r="F10" s="104" t="s">
        <v>355</v>
      </c>
    </row>
    <row r="11" spans="1:6" x14ac:dyDescent="0.25">
      <c r="A11" s="299" t="s">
        <v>356</v>
      </c>
      <c r="B11" s="300"/>
      <c r="C11" s="300"/>
      <c r="D11" s="300"/>
      <c r="E11" s="300"/>
      <c r="F11" s="302"/>
    </row>
    <row r="12" spans="1:6" x14ac:dyDescent="0.25">
      <c r="A12" s="299"/>
      <c r="B12" s="300"/>
      <c r="C12" s="300"/>
      <c r="D12" s="119">
        <v>0</v>
      </c>
      <c r="E12" s="116">
        <v>0</v>
      </c>
      <c r="F12" s="121">
        <f>+D12-E12</f>
        <v>0</v>
      </c>
    </row>
    <row r="13" spans="1:6" x14ac:dyDescent="0.25">
      <c r="A13" s="299"/>
      <c r="B13" s="300"/>
      <c r="C13" s="300"/>
      <c r="D13" s="120"/>
      <c r="E13" s="117"/>
      <c r="F13" s="120"/>
    </row>
    <row r="14" spans="1:6" x14ac:dyDescent="0.25">
      <c r="A14" s="299" t="s">
        <v>357</v>
      </c>
      <c r="B14" s="300"/>
      <c r="C14" s="300"/>
      <c r="D14" s="120"/>
      <c r="E14" s="117"/>
      <c r="F14" s="119"/>
    </row>
    <row r="15" spans="1:6" x14ac:dyDescent="0.25">
      <c r="A15" s="299"/>
      <c r="B15" s="300"/>
      <c r="C15" s="300"/>
      <c r="D15" s="120"/>
      <c r="E15" s="117"/>
      <c r="F15" s="120"/>
    </row>
    <row r="16" spans="1:6" x14ac:dyDescent="0.25">
      <c r="A16" s="299" t="s">
        <v>358</v>
      </c>
      <c r="B16" s="300"/>
      <c r="C16" s="300"/>
      <c r="D16" s="300"/>
      <c r="E16" s="300"/>
      <c r="F16" s="302"/>
    </row>
    <row r="17" spans="1:6" x14ac:dyDescent="0.25">
      <c r="A17" s="299"/>
      <c r="B17" s="300"/>
      <c r="C17" s="300"/>
      <c r="D17" s="120"/>
      <c r="E17" s="117"/>
      <c r="F17" s="120"/>
    </row>
    <row r="18" spans="1:6" x14ac:dyDescent="0.25">
      <c r="A18" s="299"/>
      <c r="B18" s="300"/>
      <c r="C18" s="300"/>
      <c r="D18" s="120"/>
      <c r="E18" s="117"/>
      <c r="F18" s="119"/>
    </row>
    <row r="19" spans="1:6" x14ac:dyDescent="0.25">
      <c r="A19" s="299" t="s">
        <v>359</v>
      </c>
      <c r="B19" s="300"/>
      <c r="C19" s="300"/>
      <c r="D19" s="120"/>
      <c r="E19" s="117"/>
      <c r="F19" s="120"/>
    </row>
    <row r="20" spans="1:6" x14ac:dyDescent="0.25">
      <c r="A20" s="299"/>
      <c r="B20" s="300"/>
      <c r="C20" s="300"/>
      <c r="D20" s="120"/>
      <c r="E20" s="117"/>
      <c r="F20" s="120"/>
    </row>
    <row r="21" spans="1:6" x14ac:dyDescent="0.25">
      <c r="A21" s="299" t="s">
        <v>14</v>
      </c>
      <c r="B21" s="300"/>
      <c r="C21" s="300"/>
      <c r="D21" s="120"/>
      <c r="E21" s="117"/>
      <c r="F21" s="119">
        <f>+F12</f>
        <v>0</v>
      </c>
    </row>
  </sheetData>
  <mergeCells count="12">
    <mergeCell ref="A21:C21"/>
    <mergeCell ref="A9:C10"/>
    <mergeCell ref="A11:F11"/>
    <mergeCell ref="A12:C12"/>
    <mergeCell ref="A13:C13"/>
    <mergeCell ref="A14:C14"/>
    <mergeCell ref="A15:C15"/>
    <mergeCell ref="A16:F16"/>
    <mergeCell ref="A17:C17"/>
    <mergeCell ref="A18:C18"/>
    <mergeCell ref="A19:C19"/>
    <mergeCell ref="A20:C20"/>
  </mergeCells>
  <pageMargins left="1.4960629921259843" right="0.70866141732283472" top="2.1259842519685042" bottom="0.74803149606299213" header="0.31496062992125984" footer="0.31496062992125984"/>
  <pageSetup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4:F21"/>
  <sheetViews>
    <sheetView view="pageBreakPreview" zoomScale="130" zoomScaleNormal="100" zoomScaleSheetLayoutView="130" workbookViewId="0">
      <selection activeCell="K23" sqref="K23"/>
    </sheetView>
  </sheetViews>
  <sheetFormatPr baseColWidth="10" defaultRowHeight="15" x14ac:dyDescent="0.25"/>
  <cols>
    <col min="2" max="2" width="11.42578125" customWidth="1"/>
    <col min="3" max="3" width="24.85546875" customWidth="1"/>
    <col min="4" max="4" width="16" customWidth="1"/>
    <col min="5" max="5" width="18.7109375" customWidth="1"/>
    <col min="6" max="6" width="18.5703125" customWidth="1"/>
  </cols>
  <sheetData>
    <row r="4" spans="2:6" x14ac:dyDescent="0.25">
      <c r="B4" s="109"/>
      <c r="C4" s="110"/>
      <c r="D4" s="110"/>
      <c r="E4" s="111"/>
      <c r="F4" s="112"/>
    </row>
    <row r="5" spans="2:6" x14ac:dyDescent="0.25">
      <c r="B5" s="113"/>
      <c r="C5" s="105"/>
      <c r="D5" s="114" t="s">
        <v>399</v>
      </c>
      <c r="E5" s="105"/>
      <c r="F5" s="106"/>
    </row>
    <row r="6" spans="2:6" x14ac:dyDescent="0.25">
      <c r="B6" s="113"/>
      <c r="C6" s="105"/>
      <c r="D6" s="114" t="s">
        <v>360</v>
      </c>
      <c r="E6" s="105"/>
      <c r="F6" s="106"/>
    </row>
    <row r="7" spans="2:6" x14ac:dyDescent="0.25">
      <c r="B7" s="113"/>
      <c r="C7" s="105"/>
      <c r="D7" s="114" t="s">
        <v>428</v>
      </c>
      <c r="E7" s="105"/>
      <c r="F7" s="106"/>
    </row>
    <row r="8" spans="2:6" x14ac:dyDescent="0.25">
      <c r="B8" s="115"/>
      <c r="C8" s="107"/>
      <c r="D8" s="107"/>
      <c r="E8" s="107"/>
      <c r="F8" s="108"/>
    </row>
    <row r="9" spans="2:6" x14ac:dyDescent="0.25">
      <c r="B9" s="301" t="s">
        <v>350</v>
      </c>
      <c r="C9" s="301"/>
      <c r="D9" s="301"/>
      <c r="E9" s="104" t="s">
        <v>9</v>
      </c>
      <c r="F9" s="104" t="s">
        <v>10</v>
      </c>
    </row>
    <row r="10" spans="2:6" x14ac:dyDescent="0.25">
      <c r="B10" s="301"/>
      <c r="C10" s="301"/>
      <c r="D10" s="301"/>
      <c r="E10" s="104" t="s">
        <v>352</v>
      </c>
      <c r="F10" s="104" t="s">
        <v>354</v>
      </c>
    </row>
    <row r="11" spans="2:6" x14ac:dyDescent="0.25">
      <c r="B11" s="299" t="s">
        <v>356</v>
      </c>
      <c r="C11" s="300"/>
      <c r="D11" s="300"/>
      <c r="E11" s="300"/>
      <c r="F11" s="302"/>
    </row>
    <row r="12" spans="2:6" x14ac:dyDescent="0.25">
      <c r="B12" s="299"/>
      <c r="C12" s="300"/>
      <c r="D12" s="300"/>
      <c r="E12" s="116">
        <v>0</v>
      </c>
      <c r="F12" s="122">
        <v>0</v>
      </c>
    </row>
    <row r="13" spans="2:6" x14ac:dyDescent="0.25">
      <c r="B13" s="299"/>
      <c r="C13" s="300"/>
      <c r="D13" s="300"/>
      <c r="E13" s="117"/>
      <c r="F13" s="118"/>
    </row>
    <row r="14" spans="2:6" x14ac:dyDescent="0.25">
      <c r="B14" s="299" t="s">
        <v>361</v>
      </c>
      <c r="C14" s="300"/>
      <c r="D14" s="300"/>
      <c r="E14" s="117"/>
      <c r="F14" s="123">
        <f>+F12</f>
        <v>0</v>
      </c>
    </row>
    <row r="15" spans="2:6" x14ac:dyDescent="0.25">
      <c r="B15" s="299"/>
      <c r="C15" s="300"/>
      <c r="D15" s="300"/>
      <c r="E15" s="117"/>
      <c r="F15" s="118"/>
    </row>
    <row r="16" spans="2:6" x14ac:dyDescent="0.25">
      <c r="B16" s="299" t="s">
        <v>358</v>
      </c>
      <c r="C16" s="300"/>
      <c r="D16" s="300"/>
      <c r="E16" s="300"/>
      <c r="F16" s="302"/>
    </row>
    <row r="17" spans="2:6" x14ac:dyDescent="0.25">
      <c r="B17" s="299"/>
      <c r="C17" s="300"/>
      <c r="D17" s="300"/>
      <c r="E17" s="117"/>
      <c r="F17" s="118"/>
    </row>
    <row r="18" spans="2:6" x14ac:dyDescent="0.25">
      <c r="B18" s="299"/>
      <c r="C18" s="300"/>
      <c r="D18" s="300"/>
      <c r="E18" s="117"/>
      <c r="F18" s="122">
        <v>0</v>
      </c>
    </row>
    <row r="19" spans="2:6" x14ac:dyDescent="0.25">
      <c r="B19" s="299" t="s">
        <v>362</v>
      </c>
      <c r="C19" s="300"/>
      <c r="D19" s="300"/>
      <c r="E19" s="117"/>
      <c r="F19" s="122"/>
    </row>
    <row r="20" spans="2:6" x14ac:dyDescent="0.25">
      <c r="B20" s="299"/>
      <c r="C20" s="300"/>
      <c r="D20" s="300"/>
      <c r="E20" s="117"/>
      <c r="F20" s="122"/>
    </row>
    <row r="21" spans="2:6" x14ac:dyDescent="0.25">
      <c r="B21" s="299" t="s">
        <v>14</v>
      </c>
      <c r="C21" s="300"/>
      <c r="D21" s="300"/>
      <c r="E21" s="117"/>
      <c r="F21" s="122">
        <f>+F14</f>
        <v>0</v>
      </c>
    </row>
  </sheetData>
  <mergeCells count="12">
    <mergeCell ref="B21:D21"/>
    <mergeCell ref="B9:D10"/>
    <mergeCell ref="B11:F11"/>
    <mergeCell ref="B12:D12"/>
    <mergeCell ref="B13:D13"/>
    <mergeCell ref="B14:D14"/>
    <mergeCell ref="B15:D15"/>
    <mergeCell ref="B16:F16"/>
    <mergeCell ref="B17:D17"/>
    <mergeCell ref="B18:D18"/>
    <mergeCell ref="B19:D19"/>
    <mergeCell ref="B20:D20"/>
  </mergeCells>
  <pageMargins left="0.70866141732283472" right="0.70866141732283472" top="2.5196850393700787" bottom="0.74803149606299213" header="0.31496062992125984" footer="0.31496062992125984"/>
  <pageSetup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C2:I47"/>
  <sheetViews>
    <sheetView view="pageBreakPreview" zoomScaleNormal="100" zoomScaleSheetLayoutView="100" workbookViewId="0">
      <selection activeCell="H16" sqref="H16"/>
    </sheetView>
  </sheetViews>
  <sheetFormatPr baseColWidth="10" defaultRowHeight="15" x14ac:dyDescent="0.25"/>
  <cols>
    <col min="3" max="3" width="3" customWidth="1"/>
    <col min="4" max="4" width="17.85546875" customWidth="1"/>
    <col min="5" max="5" width="18" customWidth="1"/>
    <col min="6" max="6" width="18.140625" customWidth="1"/>
    <col min="7" max="7" width="16.28515625" bestFit="1" customWidth="1"/>
    <col min="8" max="8" width="17" customWidth="1"/>
    <col min="9" max="9" width="16.28515625" bestFit="1" customWidth="1"/>
  </cols>
  <sheetData>
    <row r="2" spans="3:9" x14ac:dyDescent="0.25">
      <c r="C2" s="105"/>
      <c r="D2" s="105"/>
      <c r="E2" s="105"/>
      <c r="F2" s="105"/>
      <c r="G2" s="105"/>
      <c r="H2" s="105"/>
      <c r="I2" s="105"/>
    </row>
    <row r="3" spans="3:9" x14ac:dyDescent="0.25">
      <c r="C3" s="109"/>
      <c r="D3" s="110"/>
      <c r="E3" s="110"/>
      <c r="F3" s="111" t="s">
        <v>348</v>
      </c>
      <c r="G3" s="110"/>
      <c r="H3" s="110"/>
      <c r="I3" s="112"/>
    </row>
    <row r="4" spans="3:9" x14ac:dyDescent="0.25">
      <c r="C4" s="113"/>
      <c r="D4" s="105"/>
      <c r="E4" s="105"/>
      <c r="F4" s="114" t="s">
        <v>363</v>
      </c>
      <c r="G4" s="105"/>
      <c r="H4" s="105"/>
      <c r="I4" s="106"/>
    </row>
    <row r="5" spans="3:9" x14ac:dyDescent="0.25">
      <c r="C5" s="113"/>
      <c r="D5" s="105"/>
      <c r="E5" s="105"/>
      <c r="F5" s="114" t="s">
        <v>364</v>
      </c>
      <c r="G5" s="105"/>
      <c r="H5" s="105"/>
      <c r="I5" s="106"/>
    </row>
    <row r="6" spans="3:9" x14ac:dyDescent="0.25">
      <c r="C6" s="115"/>
      <c r="D6" s="107"/>
      <c r="E6" s="107"/>
      <c r="F6" s="107"/>
      <c r="G6" s="107"/>
      <c r="H6" s="107"/>
      <c r="I6" s="108"/>
    </row>
    <row r="7" spans="3:9" x14ac:dyDescent="0.25">
      <c r="C7" s="109"/>
      <c r="D7" s="110"/>
      <c r="E7" s="110"/>
      <c r="F7" s="110"/>
      <c r="G7" s="125" t="s">
        <v>365</v>
      </c>
      <c r="H7" s="125"/>
      <c r="I7" s="133" t="s">
        <v>373</v>
      </c>
    </row>
    <row r="8" spans="3:9" x14ac:dyDescent="0.25">
      <c r="C8" s="307" t="s">
        <v>366</v>
      </c>
      <c r="D8" s="308"/>
      <c r="E8" s="308"/>
      <c r="F8" s="308"/>
      <c r="G8" s="120"/>
      <c r="H8" s="120"/>
      <c r="I8" s="122">
        <f>+I9+I10</f>
        <v>493822778.12</v>
      </c>
    </row>
    <row r="9" spans="3:9" x14ac:dyDescent="0.25">
      <c r="C9" s="128"/>
      <c r="D9" s="117" t="s">
        <v>386</v>
      </c>
      <c r="E9" s="117"/>
      <c r="F9" s="117"/>
      <c r="G9" s="147">
        <v>456703953.81999999</v>
      </c>
      <c r="H9" s="120"/>
      <c r="I9" s="122">
        <v>493822778.12</v>
      </c>
    </row>
    <row r="10" spans="3:9" x14ac:dyDescent="0.25">
      <c r="C10" s="128"/>
      <c r="D10" s="117" t="s">
        <v>370</v>
      </c>
      <c r="E10" s="117"/>
      <c r="F10" s="117"/>
      <c r="G10" s="120"/>
      <c r="H10" s="120"/>
      <c r="I10" s="122"/>
    </row>
    <row r="11" spans="3:9" x14ac:dyDescent="0.25">
      <c r="C11" s="128"/>
      <c r="D11" s="117"/>
      <c r="E11" s="117"/>
      <c r="F11" s="117"/>
      <c r="G11" s="120"/>
      <c r="H11" s="120"/>
      <c r="I11" s="122"/>
    </row>
    <row r="12" spans="3:9" x14ac:dyDescent="0.25">
      <c r="C12" s="129" t="s">
        <v>367</v>
      </c>
      <c r="D12" s="130"/>
      <c r="E12" s="130"/>
      <c r="F12" s="130"/>
      <c r="G12" s="124"/>
      <c r="H12" s="124"/>
      <c r="I12" s="145">
        <f>+I13+I14</f>
        <v>495444750.38</v>
      </c>
    </row>
    <row r="13" spans="3:9" x14ac:dyDescent="0.25">
      <c r="C13" s="129"/>
      <c r="D13" s="130" t="s">
        <v>371</v>
      </c>
      <c r="E13" s="130"/>
      <c r="F13" s="130"/>
      <c r="G13" s="147">
        <v>456703953.81999999</v>
      </c>
      <c r="H13" s="124"/>
      <c r="I13" s="145">
        <v>495444750.38</v>
      </c>
    </row>
    <row r="14" spans="3:9" x14ac:dyDescent="0.25">
      <c r="C14" s="129"/>
      <c r="D14" s="117" t="s">
        <v>372</v>
      </c>
      <c r="E14" s="130"/>
      <c r="F14" s="130"/>
      <c r="G14" s="124"/>
      <c r="H14" s="124"/>
      <c r="I14" s="145"/>
    </row>
    <row r="15" spans="3:9" x14ac:dyDescent="0.25">
      <c r="C15" s="129"/>
      <c r="D15" s="130"/>
      <c r="E15" s="130"/>
      <c r="F15" s="130"/>
      <c r="G15" s="124"/>
      <c r="H15" s="124"/>
      <c r="I15" s="145"/>
    </row>
    <row r="16" spans="3:9" x14ac:dyDescent="0.25">
      <c r="C16" s="126" t="s">
        <v>368</v>
      </c>
      <c r="D16" s="127"/>
      <c r="E16" s="127"/>
      <c r="F16" s="127"/>
      <c r="G16" s="131"/>
      <c r="H16" s="131"/>
      <c r="I16" s="146">
        <f>+I8-I12</f>
        <v>-1621972.2599999905</v>
      </c>
    </row>
    <row r="18" spans="3:9" x14ac:dyDescent="0.25">
      <c r="C18" s="306" t="s">
        <v>369</v>
      </c>
      <c r="D18" s="306"/>
      <c r="E18" s="306"/>
      <c r="F18" s="306"/>
      <c r="G18" s="125" t="s">
        <v>365</v>
      </c>
      <c r="H18" s="125" t="s">
        <v>9</v>
      </c>
      <c r="I18" s="125" t="s">
        <v>373</v>
      </c>
    </row>
    <row r="19" spans="3:9" x14ac:dyDescent="0.25">
      <c r="C19" s="304"/>
      <c r="D19" s="304"/>
      <c r="E19" s="304"/>
      <c r="F19" s="304"/>
      <c r="G19" s="104"/>
      <c r="H19" s="104"/>
      <c r="I19" s="104"/>
    </row>
    <row r="20" spans="3:9" x14ac:dyDescent="0.25">
      <c r="C20" s="305" t="s">
        <v>374</v>
      </c>
      <c r="D20" s="305"/>
      <c r="E20" s="305"/>
      <c r="F20" s="305"/>
      <c r="G20" s="104"/>
      <c r="H20" s="104"/>
      <c r="I20" s="146">
        <v>-1621972.2599999905</v>
      </c>
    </row>
    <row r="21" spans="3:9" x14ac:dyDescent="0.25">
      <c r="C21" s="304"/>
      <c r="D21" s="304"/>
      <c r="E21" s="304"/>
      <c r="F21" s="304"/>
      <c r="G21" s="104"/>
      <c r="H21" s="104"/>
      <c r="I21" s="104"/>
    </row>
    <row r="22" spans="3:9" x14ac:dyDescent="0.25">
      <c r="C22" s="305" t="s">
        <v>375</v>
      </c>
      <c r="D22" s="305"/>
      <c r="E22" s="305"/>
      <c r="F22" s="305"/>
      <c r="G22" s="148">
        <v>5346000</v>
      </c>
      <c r="H22" s="148">
        <v>3656787.85</v>
      </c>
      <c r="I22" s="148">
        <v>3656787.85</v>
      </c>
    </row>
    <row r="23" spans="3:9" x14ac:dyDescent="0.25">
      <c r="C23" s="304"/>
      <c r="D23" s="304"/>
      <c r="E23" s="304"/>
      <c r="F23" s="304"/>
      <c r="G23" s="104"/>
      <c r="H23" s="104"/>
      <c r="I23" s="104"/>
    </row>
    <row r="24" spans="3:9" x14ac:dyDescent="0.25">
      <c r="C24" s="305" t="s">
        <v>376</v>
      </c>
      <c r="D24" s="305"/>
      <c r="E24" s="305"/>
      <c r="F24" s="305"/>
      <c r="G24" s="104"/>
      <c r="H24" s="104"/>
      <c r="I24" s="148">
        <f>+I20+I22</f>
        <v>2034815.5900000096</v>
      </c>
    </row>
    <row r="25" spans="3:9" x14ac:dyDescent="0.25">
      <c r="G25" s="102"/>
      <c r="H25" s="102"/>
      <c r="I25" s="102"/>
    </row>
    <row r="26" spans="3:9" x14ac:dyDescent="0.25">
      <c r="C26" s="306" t="s">
        <v>369</v>
      </c>
      <c r="D26" s="306"/>
      <c r="E26" s="306"/>
      <c r="F26" s="306"/>
      <c r="G26" s="125" t="s">
        <v>365</v>
      </c>
      <c r="H26" s="125" t="s">
        <v>9</v>
      </c>
      <c r="I26" s="125" t="s">
        <v>373</v>
      </c>
    </row>
    <row r="27" spans="3:9" x14ac:dyDescent="0.25">
      <c r="C27" s="304"/>
      <c r="D27" s="304"/>
      <c r="E27" s="304"/>
      <c r="F27" s="304"/>
      <c r="G27" s="124"/>
      <c r="H27" s="124"/>
      <c r="I27" s="124"/>
    </row>
    <row r="28" spans="3:9" x14ac:dyDescent="0.25">
      <c r="C28" s="305" t="s">
        <v>377</v>
      </c>
      <c r="D28" s="305"/>
      <c r="E28" s="305"/>
      <c r="F28" s="305"/>
      <c r="G28" s="147">
        <v>-3020000</v>
      </c>
      <c r="H28" s="147">
        <v>-3999421.35</v>
      </c>
      <c r="I28" s="147">
        <v>-3999421.35</v>
      </c>
    </row>
    <row r="29" spans="3:9" x14ac:dyDescent="0.25">
      <c r="C29" s="304"/>
      <c r="D29" s="304"/>
      <c r="E29" s="304"/>
      <c r="F29" s="304"/>
      <c r="G29" s="124"/>
      <c r="H29" s="124"/>
      <c r="I29" s="124"/>
    </row>
    <row r="30" spans="3:9" x14ac:dyDescent="0.25">
      <c r="C30" s="305" t="s">
        <v>378</v>
      </c>
      <c r="D30" s="305"/>
      <c r="E30" s="305"/>
      <c r="F30" s="305"/>
      <c r="G30" s="148">
        <v>5346000</v>
      </c>
      <c r="H30" s="148">
        <v>3656787.85</v>
      </c>
      <c r="I30" s="148">
        <v>3656787.85</v>
      </c>
    </row>
    <row r="31" spans="3:9" x14ac:dyDescent="0.25">
      <c r="C31" s="304"/>
      <c r="D31" s="304"/>
      <c r="E31" s="304"/>
      <c r="F31" s="304"/>
      <c r="G31" s="124"/>
      <c r="H31" s="124"/>
      <c r="I31" s="124"/>
    </row>
    <row r="32" spans="3:9" x14ac:dyDescent="0.25">
      <c r="C32" s="305" t="s">
        <v>379</v>
      </c>
      <c r="D32" s="305"/>
      <c r="E32" s="305"/>
      <c r="F32" s="305"/>
      <c r="G32" s="124"/>
      <c r="H32" s="124"/>
      <c r="I32" s="147">
        <f>+I28+I30</f>
        <v>-342633.5</v>
      </c>
    </row>
    <row r="33" spans="3:9" x14ac:dyDescent="0.25">
      <c r="C33" s="132"/>
      <c r="D33" s="132"/>
      <c r="E33" s="132"/>
      <c r="F33" s="132"/>
    </row>
    <row r="34" spans="3:9" x14ac:dyDescent="0.25">
      <c r="C34" s="132"/>
      <c r="D34" s="132"/>
      <c r="E34" s="132"/>
      <c r="F34" s="132"/>
    </row>
    <row r="35" spans="3:9" x14ac:dyDescent="0.25">
      <c r="C35" s="132"/>
      <c r="D35" s="132"/>
      <c r="E35" s="132"/>
      <c r="F35" s="132"/>
    </row>
    <row r="36" spans="3:9" x14ac:dyDescent="0.25">
      <c r="C36" s="132"/>
      <c r="D36" s="132"/>
      <c r="E36" s="132"/>
      <c r="F36" s="132"/>
    </row>
    <row r="37" spans="3:9" x14ac:dyDescent="0.25">
      <c r="C37" s="132"/>
      <c r="D37" s="132"/>
      <c r="E37" s="132"/>
      <c r="F37" s="132"/>
    </row>
    <row r="38" spans="3:9" x14ac:dyDescent="0.25">
      <c r="C38" s="132"/>
      <c r="D38" s="132"/>
      <c r="E38" s="132"/>
      <c r="F38" s="132"/>
    </row>
    <row r="39" spans="3:9" x14ac:dyDescent="0.25">
      <c r="C39" s="132"/>
      <c r="D39" s="132"/>
      <c r="E39" s="132"/>
      <c r="F39" s="132"/>
    </row>
    <row r="40" spans="3:9" x14ac:dyDescent="0.25">
      <c r="C40" s="132"/>
      <c r="D40" s="132"/>
      <c r="E40" s="132"/>
      <c r="F40" s="134" t="s">
        <v>383</v>
      </c>
    </row>
    <row r="41" spans="3:9" x14ac:dyDescent="0.25">
      <c r="C41" s="132"/>
      <c r="D41" s="132"/>
      <c r="E41" s="132"/>
      <c r="F41" s="134" t="s">
        <v>384</v>
      </c>
    </row>
    <row r="42" spans="3:9" x14ac:dyDescent="0.25">
      <c r="C42" s="132"/>
      <c r="D42" s="132"/>
      <c r="E42" s="132"/>
      <c r="F42" s="134" t="s">
        <v>385</v>
      </c>
    </row>
    <row r="43" spans="3:9" x14ac:dyDescent="0.25">
      <c r="C43" s="132"/>
      <c r="D43" s="132"/>
      <c r="E43" s="132"/>
      <c r="F43" s="132"/>
    </row>
    <row r="45" spans="3:9" ht="42.75" customHeight="1" x14ac:dyDescent="0.25">
      <c r="C45" s="303" t="s">
        <v>381</v>
      </c>
      <c r="D45" s="303"/>
      <c r="E45" s="303"/>
      <c r="F45" s="303"/>
      <c r="G45" s="303"/>
      <c r="H45" s="303"/>
      <c r="I45" s="303"/>
    </row>
    <row r="46" spans="3:9" ht="46.5" customHeight="1" x14ac:dyDescent="0.25">
      <c r="C46" s="303" t="s">
        <v>380</v>
      </c>
      <c r="D46" s="303"/>
      <c r="E46" s="303"/>
      <c r="F46" s="303"/>
      <c r="G46" s="303"/>
      <c r="H46" s="303"/>
      <c r="I46" s="303"/>
    </row>
    <row r="47" spans="3:9" ht="31.5" customHeight="1" x14ac:dyDescent="0.25">
      <c r="C47" s="303" t="s">
        <v>382</v>
      </c>
      <c r="D47" s="303"/>
      <c r="E47" s="303"/>
      <c r="F47" s="303"/>
      <c r="G47" s="303"/>
      <c r="H47" s="303"/>
      <c r="I47" s="303"/>
    </row>
  </sheetData>
  <mergeCells count="18">
    <mergeCell ref="C22:F22"/>
    <mergeCell ref="C8:F8"/>
    <mergeCell ref="C18:F18"/>
    <mergeCell ref="C19:F19"/>
    <mergeCell ref="C20:F20"/>
    <mergeCell ref="C21:F21"/>
    <mergeCell ref="C47:I47"/>
    <mergeCell ref="C23:F23"/>
    <mergeCell ref="C24:F24"/>
    <mergeCell ref="C26:F26"/>
    <mergeCell ref="C27:F27"/>
    <mergeCell ref="C28:F28"/>
    <mergeCell ref="C29:F29"/>
    <mergeCell ref="C30:F30"/>
    <mergeCell ref="C31:F31"/>
    <mergeCell ref="C32:F32"/>
    <mergeCell ref="C45:I45"/>
    <mergeCell ref="C46:I46"/>
  </mergeCells>
  <pageMargins left="0.70866141732283472" right="0.70866141732283472" top="1.5354330708661419" bottom="0.74803149606299213" header="0.31496062992125984" footer="0.31496062992125984"/>
  <pageSetup scale="8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E13:I41"/>
  <sheetViews>
    <sheetView view="pageBreakPreview" zoomScaleNormal="100" zoomScaleSheetLayoutView="100" workbookViewId="0">
      <selection activeCell="K28" sqref="K28"/>
    </sheetView>
  </sheetViews>
  <sheetFormatPr baseColWidth="10" defaultRowHeight="15" x14ac:dyDescent="0.25"/>
  <sheetData>
    <row r="13" spans="5:9" ht="15.75" x14ac:dyDescent="0.25">
      <c r="E13" s="135"/>
      <c r="F13" s="136"/>
      <c r="G13" s="137" t="s">
        <v>399</v>
      </c>
      <c r="H13" s="136"/>
      <c r="I13" s="138"/>
    </row>
    <row r="14" spans="5:9" ht="15.75" x14ac:dyDescent="0.25">
      <c r="E14" s="139"/>
      <c r="F14" s="149"/>
      <c r="G14" s="150" t="s">
        <v>387</v>
      </c>
      <c r="H14" s="149"/>
      <c r="I14" s="140"/>
    </row>
    <row r="15" spans="5:9" ht="15.75" x14ac:dyDescent="0.25">
      <c r="E15" s="139"/>
      <c r="F15" s="149"/>
      <c r="G15" s="150" t="s">
        <v>410</v>
      </c>
      <c r="H15" s="149"/>
      <c r="I15" s="140"/>
    </row>
    <row r="16" spans="5:9" x14ac:dyDescent="0.25">
      <c r="E16" s="141"/>
      <c r="F16" s="142"/>
      <c r="G16" s="142"/>
      <c r="H16" s="142"/>
      <c r="I16" s="143"/>
    </row>
    <row r="17" spans="5:9" x14ac:dyDescent="0.25">
      <c r="E17" s="309" t="s">
        <v>388</v>
      </c>
      <c r="F17" s="309"/>
      <c r="G17" s="309"/>
      <c r="H17" s="310" t="s">
        <v>389</v>
      </c>
      <c r="I17" s="311"/>
    </row>
    <row r="18" spans="5:9" x14ac:dyDescent="0.25">
      <c r="E18" s="129"/>
      <c r="F18" s="130"/>
      <c r="G18" s="144"/>
      <c r="H18" s="130"/>
      <c r="I18" s="144"/>
    </row>
    <row r="19" spans="5:9" x14ac:dyDescent="0.25">
      <c r="E19" s="129"/>
      <c r="F19" s="130"/>
      <c r="G19" s="144"/>
      <c r="H19" s="130"/>
      <c r="I19" s="144"/>
    </row>
    <row r="20" spans="5:9" x14ac:dyDescent="0.25">
      <c r="E20" s="129"/>
      <c r="F20" s="130"/>
      <c r="G20" s="144"/>
      <c r="H20" s="130"/>
      <c r="I20" s="144"/>
    </row>
    <row r="21" spans="5:9" x14ac:dyDescent="0.25">
      <c r="E21" s="129"/>
      <c r="F21" s="130"/>
      <c r="G21" s="144"/>
      <c r="H21" s="130"/>
      <c r="I21" s="144"/>
    </row>
    <row r="22" spans="5:9" x14ac:dyDescent="0.25">
      <c r="E22" s="129"/>
      <c r="F22" s="130"/>
      <c r="G22" s="144"/>
      <c r="H22" s="130"/>
      <c r="I22" s="144"/>
    </row>
    <row r="23" spans="5:9" x14ac:dyDescent="0.25">
      <c r="E23" s="129"/>
      <c r="F23" s="130"/>
      <c r="G23" s="144"/>
      <c r="H23" s="130"/>
      <c r="I23" s="144"/>
    </row>
    <row r="24" spans="5:9" x14ac:dyDescent="0.25">
      <c r="E24" s="129"/>
      <c r="F24" s="130"/>
      <c r="G24" s="144"/>
      <c r="H24" s="130"/>
      <c r="I24" s="144"/>
    </row>
    <row r="25" spans="5:9" x14ac:dyDescent="0.25">
      <c r="E25" s="129"/>
      <c r="F25" s="130"/>
      <c r="G25" s="144"/>
      <c r="H25" s="130"/>
      <c r="I25" s="144"/>
    </row>
    <row r="26" spans="5:9" x14ac:dyDescent="0.25">
      <c r="E26" s="129"/>
      <c r="F26" s="130"/>
      <c r="G26" s="144"/>
      <c r="H26" s="130"/>
      <c r="I26" s="144"/>
    </row>
    <row r="27" spans="5:9" x14ac:dyDescent="0.25">
      <c r="E27" s="129"/>
      <c r="F27" s="130"/>
      <c r="G27" s="144"/>
      <c r="H27" s="130"/>
      <c r="I27" s="144"/>
    </row>
    <row r="28" spans="5:9" x14ac:dyDescent="0.25">
      <c r="E28" s="129"/>
      <c r="F28" s="130"/>
      <c r="G28" s="144"/>
      <c r="H28" s="130"/>
      <c r="I28" s="144"/>
    </row>
    <row r="29" spans="5:9" x14ac:dyDescent="0.25">
      <c r="E29" s="129"/>
      <c r="F29" s="130"/>
      <c r="G29" s="144"/>
      <c r="H29" s="130"/>
      <c r="I29" s="144"/>
    </row>
    <row r="30" spans="5:9" x14ac:dyDescent="0.25">
      <c r="E30" s="129"/>
      <c r="F30" s="130"/>
      <c r="G30" s="144"/>
      <c r="H30" s="130"/>
      <c r="I30" s="144"/>
    </row>
    <row r="31" spans="5:9" x14ac:dyDescent="0.25">
      <c r="E31" s="129"/>
      <c r="F31" s="130"/>
      <c r="G31" s="144"/>
      <c r="H31" s="130"/>
      <c r="I31" s="144"/>
    </row>
    <row r="32" spans="5:9" x14ac:dyDescent="0.25">
      <c r="E32" s="129"/>
      <c r="F32" s="130"/>
      <c r="G32" s="144"/>
      <c r="H32" s="130"/>
      <c r="I32" s="144"/>
    </row>
    <row r="39" spans="7:7" x14ac:dyDescent="0.25">
      <c r="G39" s="134" t="s">
        <v>383</v>
      </c>
    </row>
    <row r="40" spans="7:7" x14ac:dyDescent="0.25">
      <c r="G40" s="134" t="s">
        <v>384</v>
      </c>
    </row>
    <row r="41" spans="7:7" x14ac:dyDescent="0.25">
      <c r="G41" s="134" t="s">
        <v>385</v>
      </c>
    </row>
  </sheetData>
  <mergeCells count="2">
    <mergeCell ref="E17:G17"/>
    <mergeCell ref="H17:I17"/>
  </mergeCells>
  <pageMargins left="1.8897637795275593" right="0.70866141732283472" top="1.3385826771653544" bottom="0.74803149606299213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J23"/>
  <sheetViews>
    <sheetView view="pageBreakPreview" zoomScale="160" zoomScaleNormal="130" zoomScaleSheetLayoutView="160" workbookViewId="0">
      <selection activeCell="E11" sqref="E11"/>
    </sheetView>
  </sheetViews>
  <sheetFormatPr baseColWidth="10" defaultRowHeight="15" x14ac:dyDescent="0.25"/>
  <cols>
    <col min="2" max="2" width="15.140625" customWidth="1"/>
  </cols>
  <sheetData>
    <row r="1" spans="2:10" ht="15.75" thickBot="1" x14ac:dyDescent="0.3"/>
    <row r="2" spans="2:10" x14ac:dyDescent="0.25">
      <c r="B2" s="187" t="s">
        <v>407</v>
      </c>
      <c r="C2" s="188"/>
      <c r="D2" s="188"/>
      <c r="E2" s="188"/>
      <c r="F2" s="188"/>
      <c r="G2" s="188"/>
      <c r="H2" s="188"/>
      <c r="I2" s="189"/>
    </row>
    <row r="3" spans="2:10" x14ac:dyDescent="0.25">
      <c r="B3" s="190" t="s">
        <v>282</v>
      </c>
      <c r="C3" s="191"/>
      <c r="D3" s="191"/>
      <c r="E3" s="191"/>
      <c r="F3" s="191"/>
      <c r="G3" s="191"/>
      <c r="H3" s="191"/>
      <c r="I3" s="192"/>
    </row>
    <row r="4" spans="2:10" ht="15.75" thickBot="1" x14ac:dyDescent="0.3">
      <c r="B4" s="193" t="s">
        <v>444</v>
      </c>
      <c r="C4" s="194"/>
      <c r="D4" s="194"/>
      <c r="E4" s="194"/>
      <c r="F4" s="194"/>
      <c r="G4" s="194"/>
      <c r="H4" s="194"/>
      <c r="I4" s="195"/>
    </row>
    <row r="5" spans="2:10" ht="27.75" thickBot="1" x14ac:dyDescent="0.3">
      <c r="B5" s="88" t="s">
        <v>283</v>
      </c>
      <c r="C5" s="89" t="s">
        <v>284</v>
      </c>
      <c r="D5" s="89" t="s">
        <v>285</v>
      </c>
      <c r="E5" s="89" t="s">
        <v>286</v>
      </c>
      <c r="F5" s="89" t="s">
        <v>287</v>
      </c>
      <c r="G5" s="89" t="s">
        <v>288</v>
      </c>
      <c r="H5" s="89" t="s">
        <v>289</v>
      </c>
      <c r="I5" s="89" t="s">
        <v>114</v>
      </c>
    </row>
    <row r="6" spans="2:10" ht="27.75" thickBot="1" x14ac:dyDescent="0.3">
      <c r="B6" s="90" t="s">
        <v>317</v>
      </c>
      <c r="C6" s="93" t="s">
        <v>316</v>
      </c>
      <c r="D6" s="91"/>
      <c r="E6" s="91" t="s">
        <v>318</v>
      </c>
      <c r="F6" s="91" t="s">
        <v>429</v>
      </c>
      <c r="G6" s="91" t="s">
        <v>445</v>
      </c>
      <c r="H6" s="91" t="s">
        <v>408</v>
      </c>
      <c r="I6" s="94">
        <v>7000</v>
      </c>
      <c r="J6" s="154"/>
    </row>
    <row r="7" spans="2:10" ht="27.75" thickBot="1" x14ac:dyDescent="0.3">
      <c r="B7" s="90" t="s">
        <v>317</v>
      </c>
      <c r="C7" s="93" t="s">
        <v>316</v>
      </c>
      <c r="D7" s="91"/>
      <c r="E7" s="91" t="s">
        <v>318</v>
      </c>
      <c r="F7" s="91" t="s">
        <v>430</v>
      </c>
      <c r="G7" s="91" t="s">
        <v>446</v>
      </c>
      <c r="H7" s="91" t="s">
        <v>408</v>
      </c>
      <c r="I7" s="94">
        <v>5000</v>
      </c>
      <c r="J7" s="154"/>
    </row>
    <row r="8" spans="2:10" ht="27.75" thickBot="1" x14ac:dyDescent="0.3">
      <c r="B8" s="90" t="s">
        <v>317</v>
      </c>
      <c r="C8" s="93" t="s">
        <v>316</v>
      </c>
      <c r="D8" s="91"/>
      <c r="E8" s="91" t="s">
        <v>318</v>
      </c>
      <c r="F8" s="91" t="s">
        <v>431</v>
      </c>
      <c r="G8" s="91" t="s">
        <v>447</v>
      </c>
      <c r="H8" s="91" t="s">
        <v>408</v>
      </c>
      <c r="I8" s="94">
        <v>5000</v>
      </c>
    </row>
    <row r="9" spans="2:10" ht="27.75" thickBot="1" x14ac:dyDescent="0.3">
      <c r="B9" s="90" t="s">
        <v>317</v>
      </c>
      <c r="C9" s="93" t="s">
        <v>316</v>
      </c>
      <c r="D9" s="91"/>
      <c r="E9" s="91" t="s">
        <v>318</v>
      </c>
      <c r="F9" s="91" t="s">
        <v>432</v>
      </c>
      <c r="G9" s="91" t="s">
        <v>448</v>
      </c>
      <c r="H9" s="91" t="s">
        <v>408</v>
      </c>
      <c r="I9" s="94">
        <v>5000</v>
      </c>
    </row>
    <row r="10" spans="2:10" ht="18.75" thickBot="1" x14ac:dyDescent="0.3">
      <c r="B10" s="90" t="s">
        <v>317</v>
      </c>
      <c r="C10" s="93" t="s">
        <v>316</v>
      </c>
      <c r="D10" s="91"/>
      <c r="E10" s="91" t="s">
        <v>318</v>
      </c>
      <c r="F10" s="91" t="s">
        <v>433</v>
      </c>
      <c r="G10" s="91" t="s">
        <v>449</v>
      </c>
      <c r="H10" s="91" t="s">
        <v>408</v>
      </c>
      <c r="I10" s="94">
        <v>17870</v>
      </c>
    </row>
    <row r="11" spans="2:10" ht="27.75" thickBot="1" x14ac:dyDescent="0.3">
      <c r="B11" s="90" t="s">
        <v>317</v>
      </c>
      <c r="C11" s="93" t="s">
        <v>316</v>
      </c>
      <c r="D11" s="91"/>
      <c r="E11" s="91" t="s">
        <v>318</v>
      </c>
      <c r="F11" s="91" t="s">
        <v>434</v>
      </c>
      <c r="G11" s="91" t="s">
        <v>450</v>
      </c>
      <c r="H11" s="91" t="s">
        <v>408</v>
      </c>
      <c r="I11" s="94">
        <v>5000</v>
      </c>
    </row>
    <row r="12" spans="2:10" ht="36.75" thickBot="1" x14ac:dyDescent="0.3">
      <c r="B12" s="90" t="s">
        <v>317</v>
      </c>
      <c r="C12" s="93" t="s">
        <v>316</v>
      </c>
      <c r="D12" s="91"/>
      <c r="E12" s="91" t="s">
        <v>318</v>
      </c>
      <c r="F12" s="91" t="s">
        <v>451</v>
      </c>
      <c r="G12" s="91" t="s">
        <v>452</v>
      </c>
      <c r="H12" s="91" t="s">
        <v>408</v>
      </c>
      <c r="I12" s="94">
        <v>2000</v>
      </c>
    </row>
    <row r="13" spans="2:10" ht="18.75" thickBot="1" x14ac:dyDescent="0.3">
      <c r="B13" s="90" t="s">
        <v>317</v>
      </c>
      <c r="C13" s="93" t="s">
        <v>316</v>
      </c>
      <c r="D13" s="91"/>
      <c r="E13" s="91" t="s">
        <v>318</v>
      </c>
      <c r="F13" s="91" t="s">
        <v>435</v>
      </c>
      <c r="G13" s="91" t="s">
        <v>453</v>
      </c>
      <c r="H13" s="91" t="s">
        <v>408</v>
      </c>
      <c r="I13" s="94">
        <v>4000</v>
      </c>
    </row>
    <row r="14" spans="2:10" ht="18.75" thickBot="1" x14ac:dyDescent="0.3">
      <c r="B14" s="90" t="s">
        <v>317</v>
      </c>
      <c r="C14" s="93" t="s">
        <v>316</v>
      </c>
      <c r="D14" s="91"/>
      <c r="E14" s="91" t="s">
        <v>318</v>
      </c>
      <c r="F14" s="91" t="s">
        <v>436</v>
      </c>
      <c r="G14" s="91" t="s">
        <v>456</v>
      </c>
      <c r="H14" s="91" t="s">
        <v>408</v>
      </c>
      <c r="I14" s="94">
        <v>5000</v>
      </c>
    </row>
    <row r="15" spans="2:10" ht="18.75" thickBot="1" x14ac:dyDescent="0.3">
      <c r="B15" s="90" t="s">
        <v>317</v>
      </c>
      <c r="C15" s="93" t="s">
        <v>316</v>
      </c>
      <c r="D15" s="91"/>
      <c r="E15" s="91" t="s">
        <v>318</v>
      </c>
      <c r="F15" s="91" t="s">
        <v>436</v>
      </c>
      <c r="G15" s="91" t="s">
        <v>456</v>
      </c>
      <c r="H15" s="91" t="s">
        <v>408</v>
      </c>
      <c r="I15" s="94">
        <v>15120</v>
      </c>
    </row>
    <row r="16" spans="2:10" ht="27.75" thickBot="1" x14ac:dyDescent="0.3">
      <c r="B16" s="90" t="s">
        <v>317</v>
      </c>
      <c r="C16" s="93" t="s">
        <v>316</v>
      </c>
      <c r="D16" s="91"/>
      <c r="E16" s="91" t="s">
        <v>318</v>
      </c>
      <c r="F16" s="91" t="s">
        <v>437</v>
      </c>
      <c r="G16" s="91" t="s">
        <v>456</v>
      </c>
      <c r="H16" s="91" t="s">
        <v>408</v>
      </c>
      <c r="I16" s="94">
        <v>5000</v>
      </c>
    </row>
    <row r="17" spans="2:9" ht="27.75" thickBot="1" x14ac:dyDescent="0.3">
      <c r="B17" s="90" t="s">
        <v>317</v>
      </c>
      <c r="C17" s="93" t="s">
        <v>316</v>
      </c>
      <c r="D17" s="91"/>
      <c r="E17" s="91" t="s">
        <v>318</v>
      </c>
      <c r="F17" s="91" t="s">
        <v>438</v>
      </c>
      <c r="G17" s="91" t="s">
        <v>454</v>
      </c>
      <c r="H17" s="91" t="s">
        <v>408</v>
      </c>
      <c r="I17" s="94">
        <v>5000</v>
      </c>
    </row>
    <row r="18" spans="2:9" ht="27.75" thickBot="1" x14ac:dyDescent="0.3">
      <c r="B18" s="90" t="s">
        <v>317</v>
      </c>
      <c r="C18" s="93" t="s">
        <v>316</v>
      </c>
      <c r="D18" s="91"/>
      <c r="E18" s="91" t="s">
        <v>318</v>
      </c>
      <c r="F18" s="91" t="s">
        <v>439</v>
      </c>
      <c r="G18" s="91" t="s">
        <v>455</v>
      </c>
      <c r="H18" s="91" t="s">
        <v>408</v>
      </c>
      <c r="I18" s="94">
        <v>5000</v>
      </c>
    </row>
    <row r="19" spans="2:9" ht="18.75" thickBot="1" x14ac:dyDescent="0.3">
      <c r="B19" s="90" t="s">
        <v>317</v>
      </c>
      <c r="C19" s="93" t="s">
        <v>316</v>
      </c>
      <c r="D19" s="91"/>
      <c r="E19" s="91" t="s">
        <v>318</v>
      </c>
      <c r="F19" s="91" t="s">
        <v>440</v>
      </c>
      <c r="G19" s="91" t="s">
        <v>457</v>
      </c>
      <c r="H19" s="91" t="s">
        <v>408</v>
      </c>
      <c r="I19" s="94">
        <v>5000</v>
      </c>
    </row>
    <row r="20" spans="2:9" ht="18.75" thickBot="1" x14ac:dyDescent="0.3">
      <c r="B20" s="90" t="s">
        <v>317</v>
      </c>
      <c r="C20" s="93" t="s">
        <v>316</v>
      </c>
      <c r="D20" s="91"/>
      <c r="E20" s="91" t="s">
        <v>318</v>
      </c>
      <c r="F20" s="91" t="s">
        <v>441</v>
      </c>
      <c r="G20" s="91" t="s">
        <v>458</v>
      </c>
      <c r="H20" s="91" t="s">
        <v>408</v>
      </c>
      <c r="I20" s="94">
        <v>5000</v>
      </c>
    </row>
    <row r="21" spans="2:9" ht="18.75" thickBot="1" x14ac:dyDescent="0.3">
      <c r="B21" s="90" t="s">
        <v>317</v>
      </c>
      <c r="C21" s="93" t="s">
        <v>316</v>
      </c>
      <c r="D21" s="91"/>
      <c r="E21" s="91" t="s">
        <v>318</v>
      </c>
      <c r="F21" s="91" t="s">
        <v>442</v>
      </c>
      <c r="G21" s="91" t="s">
        <v>459</v>
      </c>
      <c r="H21" s="91" t="s">
        <v>408</v>
      </c>
      <c r="I21" s="94">
        <v>5000</v>
      </c>
    </row>
    <row r="22" spans="2:9" ht="36.75" thickBot="1" x14ac:dyDescent="0.3">
      <c r="B22" s="90" t="s">
        <v>317</v>
      </c>
      <c r="C22" s="93" t="s">
        <v>316</v>
      </c>
      <c r="D22" s="91"/>
      <c r="E22" s="91" t="s">
        <v>318</v>
      </c>
      <c r="F22" s="91" t="s">
        <v>443</v>
      </c>
      <c r="G22" s="91"/>
      <c r="H22" s="91" t="s">
        <v>408</v>
      </c>
      <c r="I22" s="94">
        <v>22620</v>
      </c>
    </row>
    <row r="23" spans="2:9" ht="18.75" hidden="1" thickBot="1" x14ac:dyDescent="0.3">
      <c r="B23" s="90" t="s">
        <v>317</v>
      </c>
      <c r="C23" s="93" t="s">
        <v>316</v>
      </c>
      <c r="D23" s="91"/>
      <c r="E23" s="91" t="s">
        <v>318</v>
      </c>
      <c r="F23" s="91"/>
      <c r="G23" s="91"/>
      <c r="H23" s="91" t="s">
        <v>408</v>
      </c>
      <c r="I23" s="94"/>
    </row>
  </sheetData>
  <mergeCells count="3">
    <mergeCell ref="B2:I2"/>
    <mergeCell ref="B3:I3"/>
    <mergeCell ref="B4:I4"/>
  </mergeCells>
  <pageMargins left="1.3779527559055118" right="0.31496062992125984" top="0.39370078740157483" bottom="0.74803149606299213" header="0.31496062992125984" footer="0.31496062992125984"/>
  <pageSetup paperSize="9" fitToHeight="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C28"/>
  <sheetViews>
    <sheetView view="pageBreakPreview" zoomScale="130" zoomScaleNormal="100" zoomScaleSheetLayoutView="130" workbookViewId="0">
      <selection activeCell="B3" sqref="B3:C3"/>
    </sheetView>
  </sheetViews>
  <sheetFormatPr baseColWidth="10" defaultRowHeight="15" x14ac:dyDescent="0.25"/>
  <cols>
    <col min="1" max="1" width="1.7109375" customWidth="1"/>
    <col min="2" max="2" width="69" customWidth="1"/>
    <col min="3" max="3" width="21.42578125" style="99" customWidth="1"/>
  </cols>
  <sheetData>
    <row r="1" spans="2:3" ht="15.75" thickBot="1" x14ac:dyDescent="0.3"/>
    <row r="2" spans="2:3" x14ac:dyDescent="0.25">
      <c r="B2" s="174" t="s">
        <v>427</v>
      </c>
      <c r="C2" s="176"/>
    </row>
    <row r="3" spans="2:3" x14ac:dyDescent="0.25">
      <c r="B3" s="177" t="s">
        <v>112</v>
      </c>
      <c r="C3" s="179"/>
    </row>
    <row r="4" spans="2:3" ht="15.75" thickBot="1" x14ac:dyDescent="0.3">
      <c r="B4" s="196" t="s">
        <v>413</v>
      </c>
      <c r="C4" s="197"/>
    </row>
    <row r="5" spans="2:3" ht="36" customHeight="1" x14ac:dyDescent="0.25">
      <c r="B5" s="45" t="s">
        <v>113</v>
      </c>
      <c r="C5" s="198" t="s">
        <v>114</v>
      </c>
    </row>
    <row r="6" spans="2:3" ht="15.75" thickBot="1" x14ac:dyDescent="0.3">
      <c r="B6" s="92"/>
      <c r="C6" s="199"/>
    </row>
    <row r="7" spans="2:3" ht="25.5" customHeight="1" thickBot="1" x14ac:dyDescent="0.3">
      <c r="B7" s="46" t="s">
        <v>330</v>
      </c>
      <c r="C7" s="151">
        <v>1356418.96</v>
      </c>
    </row>
    <row r="8" spans="2:3" ht="25.5" customHeight="1" thickBot="1" x14ac:dyDescent="0.3">
      <c r="B8" s="46" t="s">
        <v>331</v>
      </c>
      <c r="C8" s="151">
        <v>226929.7</v>
      </c>
    </row>
    <row r="9" spans="2:3" ht="25.5" hidden="1" customHeight="1" thickBot="1" x14ac:dyDescent="0.3">
      <c r="B9" s="46" t="s">
        <v>390</v>
      </c>
      <c r="C9" s="151"/>
    </row>
    <row r="10" spans="2:3" ht="25.5" customHeight="1" thickBot="1" x14ac:dyDescent="0.3">
      <c r="B10" s="46" t="s">
        <v>332</v>
      </c>
      <c r="C10" s="151">
        <v>145115.85</v>
      </c>
    </row>
    <row r="11" spans="2:3" ht="25.5" customHeight="1" thickBot="1" x14ac:dyDescent="0.3">
      <c r="B11" s="46" t="s">
        <v>333</v>
      </c>
      <c r="C11" s="151">
        <v>25516.77</v>
      </c>
    </row>
    <row r="12" spans="2:3" ht="25.5" hidden="1" customHeight="1" thickBot="1" x14ac:dyDescent="0.3">
      <c r="B12" s="46" t="s">
        <v>414</v>
      </c>
      <c r="C12" s="151"/>
    </row>
    <row r="13" spans="2:3" ht="25.5" customHeight="1" thickBot="1" x14ac:dyDescent="0.3">
      <c r="B13" s="155" t="s">
        <v>416</v>
      </c>
      <c r="C13" s="151">
        <v>26910.98</v>
      </c>
    </row>
    <row r="14" spans="2:3" ht="25.5" hidden="1" customHeight="1" thickBot="1" x14ac:dyDescent="0.3">
      <c r="B14" s="46" t="s">
        <v>336</v>
      </c>
      <c r="C14" s="151"/>
    </row>
    <row r="15" spans="2:3" ht="25.5" hidden="1" customHeight="1" thickBot="1" x14ac:dyDescent="0.3">
      <c r="B15" s="46" t="s">
        <v>391</v>
      </c>
      <c r="C15" s="151"/>
    </row>
    <row r="16" spans="2:3" ht="25.5" hidden="1" customHeight="1" thickBot="1" x14ac:dyDescent="0.3">
      <c r="B16" s="46" t="s">
        <v>337</v>
      </c>
      <c r="C16" s="151"/>
    </row>
    <row r="17" spans="2:3" ht="25.5" customHeight="1" thickBot="1" x14ac:dyDescent="0.3">
      <c r="B17" s="46" t="s">
        <v>338</v>
      </c>
      <c r="C17" s="151">
        <v>735459</v>
      </c>
    </row>
    <row r="18" spans="2:3" ht="25.5" hidden="1" customHeight="1" thickBot="1" x14ac:dyDescent="0.3">
      <c r="B18" s="46" t="s">
        <v>339</v>
      </c>
      <c r="C18" s="151"/>
    </row>
    <row r="19" spans="2:3" ht="25.5" hidden="1" customHeight="1" thickBot="1" x14ac:dyDescent="0.3">
      <c r="B19" s="46" t="s">
        <v>347</v>
      </c>
      <c r="C19" s="151"/>
    </row>
    <row r="20" spans="2:3" ht="25.5" hidden="1" customHeight="1" thickBot="1" x14ac:dyDescent="0.3">
      <c r="B20" s="46" t="s">
        <v>344</v>
      </c>
      <c r="C20" s="151"/>
    </row>
    <row r="21" spans="2:3" ht="25.5" hidden="1" customHeight="1" thickBot="1" x14ac:dyDescent="0.3">
      <c r="B21" s="46" t="s">
        <v>345</v>
      </c>
      <c r="C21" s="151"/>
    </row>
    <row r="22" spans="2:3" ht="25.5" hidden="1" customHeight="1" thickBot="1" x14ac:dyDescent="0.3">
      <c r="B22" s="46" t="s">
        <v>392</v>
      </c>
      <c r="C22" s="151"/>
    </row>
    <row r="23" spans="2:3" ht="25.5" hidden="1" customHeight="1" thickBot="1" x14ac:dyDescent="0.3">
      <c r="B23" s="46" t="s">
        <v>395</v>
      </c>
      <c r="C23" s="151"/>
    </row>
    <row r="24" spans="2:3" ht="25.5" hidden="1" customHeight="1" thickBot="1" x14ac:dyDescent="0.3">
      <c r="B24" s="46" t="s">
        <v>396</v>
      </c>
      <c r="C24" s="151"/>
    </row>
    <row r="25" spans="2:3" ht="25.5" hidden="1" customHeight="1" thickBot="1" x14ac:dyDescent="0.3">
      <c r="B25" s="46" t="s">
        <v>397</v>
      </c>
      <c r="C25" s="151"/>
    </row>
    <row r="26" spans="2:3" ht="25.5" hidden="1" customHeight="1" thickBot="1" x14ac:dyDescent="0.3">
      <c r="B26" s="46" t="s">
        <v>340</v>
      </c>
      <c r="C26" s="151"/>
    </row>
    <row r="27" spans="2:3" ht="25.5" hidden="1" customHeight="1" thickBot="1" x14ac:dyDescent="0.3">
      <c r="B27" s="46" t="s">
        <v>393</v>
      </c>
      <c r="C27" s="151"/>
    </row>
    <row r="28" spans="2:3" ht="25.5" customHeight="1" thickBot="1" x14ac:dyDescent="0.3">
      <c r="B28" s="46" t="s">
        <v>415</v>
      </c>
      <c r="C28" s="151">
        <v>546228</v>
      </c>
    </row>
  </sheetData>
  <mergeCells count="4">
    <mergeCell ref="B2:C2"/>
    <mergeCell ref="B3:C3"/>
    <mergeCell ref="B4:C4"/>
    <mergeCell ref="C5:C6"/>
  </mergeCells>
  <pageMargins left="0.70866141732283472" right="0.70866141732283472" top="1.9291338582677167" bottom="0.74803149606299213" header="0.31496062992125984" footer="0.31496062992125984"/>
  <pageSetup scale="99" fitToHeight="0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H27"/>
  <sheetViews>
    <sheetView view="pageBreakPreview" zoomScaleNormal="100" zoomScaleSheetLayoutView="100" workbookViewId="0">
      <selection activeCell="C50" sqref="C50"/>
    </sheetView>
  </sheetViews>
  <sheetFormatPr baseColWidth="10" defaultRowHeight="15" x14ac:dyDescent="0.25"/>
  <cols>
    <col min="1" max="1" width="6.5703125" customWidth="1"/>
    <col min="2" max="2" width="23.42578125" bestFit="1" customWidth="1"/>
    <col min="3" max="3" width="24.7109375" customWidth="1"/>
    <col min="4" max="4" width="18.28515625" customWidth="1"/>
    <col min="5" max="5" width="18.42578125" customWidth="1"/>
    <col min="6" max="6" width="18.85546875" customWidth="1"/>
    <col min="7" max="7" width="22.85546875" customWidth="1"/>
    <col min="8" max="8" width="21.28515625" customWidth="1"/>
  </cols>
  <sheetData>
    <row r="2" spans="2:8" x14ac:dyDescent="0.25">
      <c r="B2" s="178" t="s">
        <v>427</v>
      </c>
      <c r="C2" s="178"/>
      <c r="D2" s="178"/>
      <c r="E2" s="178"/>
      <c r="F2" s="178"/>
      <c r="G2" s="178"/>
      <c r="H2" s="178"/>
    </row>
    <row r="3" spans="2:8" x14ac:dyDescent="0.25">
      <c r="B3" s="178" t="s">
        <v>418</v>
      </c>
      <c r="C3" s="178"/>
      <c r="D3" s="178"/>
      <c r="E3" s="178"/>
      <c r="F3" s="178"/>
      <c r="G3" s="178"/>
      <c r="H3" s="178"/>
    </row>
    <row r="4" spans="2:8" x14ac:dyDescent="0.25">
      <c r="B4" s="178" t="s">
        <v>320</v>
      </c>
      <c r="C4" s="178"/>
      <c r="D4" s="178"/>
      <c r="E4" s="178"/>
      <c r="F4" s="178"/>
      <c r="G4" s="178"/>
      <c r="H4" s="178"/>
    </row>
    <row r="5" spans="2:8" ht="15.75" thickBot="1" x14ac:dyDescent="0.3">
      <c r="B5" s="196" t="s">
        <v>417</v>
      </c>
      <c r="C5" s="202"/>
      <c r="D5" s="202"/>
      <c r="E5" s="202"/>
      <c r="F5" s="202"/>
      <c r="G5" s="202"/>
      <c r="H5" s="197"/>
    </row>
    <row r="6" spans="2:8" ht="15.75" thickBot="1" x14ac:dyDescent="0.3">
      <c r="B6" s="200" t="s">
        <v>321</v>
      </c>
      <c r="C6" s="200" t="s">
        <v>322</v>
      </c>
      <c r="D6" s="203" t="s">
        <v>326</v>
      </c>
      <c r="E6" s="204"/>
      <c r="F6" s="205"/>
      <c r="G6" s="206" t="s">
        <v>327</v>
      </c>
      <c r="H6" s="200" t="s">
        <v>328</v>
      </c>
    </row>
    <row r="7" spans="2:8" ht="15.75" thickBot="1" x14ac:dyDescent="0.3">
      <c r="B7" s="201"/>
      <c r="C7" s="201"/>
      <c r="D7" s="92" t="s">
        <v>323</v>
      </c>
      <c r="E7" s="92" t="s">
        <v>324</v>
      </c>
      <c r="F7" s="92" t="s">
        <v>325</v>
      </c>
      <c r="G7" s="207"/>
      <c r="H7" s="201"/>
    </row>
    <row r="8" spans="2:8" ht="15.75" hidden="1" thickBot="1" x14ac:dyDescent="0.3">
      <c r="B8" s="46"/>
      <c r="C8" s="96"/>
      <c r="D8" s="95"/>
      <c r="E8" s="95"/>
      <c r="F8" s="95"/>
      <c r="G8" s="95"/>
      <c r="H8" s="47"/>
    </row>
    <row r="9" spans="2:8" ht="15.75" hidden="1" thickBot="1" x14ac:dyDescent="0.3">
      <c r="B9" s="46"/>
      <c r="C9" s="96"/>
      <c r="D9" s="95"/>
      <c r="E9" s="95"/>
      <c r="F9" s="95"/>
      <c r="G9" s="95"/>
      <c r="H9" s="47"/>
    </row>
    <row r="10" spans="2:8" ht="15.75" hidden="1" thickBot="1" x14ac:dyDescent="0.3">
      <c r="B10" s="46"/>
      <c r="C10" s="96"/>
      <c r="D10" s="95"/>
      <c r="E10" s="95"/>
      <c r="F10" s="95"/>
      <c r="G10" s="95"/>
      <c r="H10" s="47"/>
    </row>
    <row r="11" spans="2:8" ht="15.75" hidden="1" thickBot="1" x14ac:dyDescent="0.3">
      <c r="B11" s="46"/>
      <c r="C11" s="96"/>
      <c r="D11" s="95"/>
      <c r="E11" s="95"/>
      <c r="F11" s="95"/>
      <c r="G11" s="95"/>
      <c r="H11" s="47"/>
    </row>
    <row r="12" spans="2:8" ht="15.75" hidden="1" thickBot="1" x14ac:dyDescent="0.3">
      <c r="B12" s="46"/>
      <c r="C12" s="96"/>
      <c r="D12" s="95"/>
      <c r="E12" s="95"/>
      <c r="F12" s="95"/>
      <c r="G12" s="95"/>
      <c r="H12" s="47"/>
    </row>
    <row r="13" spans="2:8" ht="15.75" hidden="1" thickBot="1" x14ac:dyDescent="0.3">
      <c r="B13" s="46"/>
      <c r="C13" s="96"/>
      <c r="D13" s="95"/>
      <c r="E13" s="95"/>
      <c r="F13" s="95"/>
      <c r="G13" s="95"/>
      <c r="H13" s="47"/>
    </row>
    <row r="14" spans="2:8" ht="15.75" hidden="1" thickBot="1" x14ac:dyDescent="0.3">
      <c r="B14" s="46"/>
      <c r="C14" s="96"/>
      <c r="D14" s="95"/>
      <c r="E14" s="95"/>
      <c r="F14" s="95"/>
      <c r="G14" s="95"/>
      <c r="H14" s="47"/>
    </row>
    <row r="15" spans="2:8" ht="15.75" hidden="1" thickBot="1" x14ac:dyDescent="0.3">
      <c r="B15" s="46"/>
      <c r="C15" s="96"/>
      <c r="D15" s="95"/>
      <c r="E15" s="95"/>
      <c r="F15" s="95"/>
      <c r="G15" s="95"/>
      <c r="H15" s="47"/>
    </row>
    <row r="16" spans="2:8" ht="15.75" hidden="1" thickBot="1" x14ac:dyDescent="0.3">
      <c r="B16" s="46"/>
      <c r="C16" s="96"/>
      <c r="D16" s="95"/>
      <c r="E16" s="95"/>
      <c r="F16" s="95"/>
      <c r="G16" s="95"/>
      <c r="H16" s="47"/>
    </row>
    <row r="17" spans="2:8" ht="15.75" hidden="1" thickBot="1" x14ac:dyDescent="0.3">
      <c r="B17" s="46"/>
      <c r="C17" s="96"/>
      <c r="D17" s="95"/>
      <c r="E17" s="95"/>
      <c r="F17" s="95"/>
      <c r="G17" s="95"/>
      <c r="H17" s="47"/>
    </row>
    <row r="18" spans="2:8" ht="15.75" hidden="1" thickBot="1" x14ac:dyDescent="0.3">
      <c r="B18" s="46"/>
      <c r="C18" s="96"/>
      <c r="D18" s="95"/>
      <c r="E18" s="95"/>
      <c r="F18" s="95"/>
      <c r="G18" s="95"/>
      <c r="H18" s="47"/>
    </row>
    <row r="19" spans="2:8" ht="15.75" hidden="1" thickBot="1" x14ac:dyDescent="0.3">
      <c r="B19" s="46"/>
      <c r="C19" s="96"/>
      <c r="D19" s="95"/>
      <c r="E19" s="95"/>
      <c r="F19" s="95"/>
      <c r="G19" s="95"/>
      <c r="H19" s="47"/>
    </row>
    <row r="20" spans="2:8" ht="15.75" hidden="1" thickBot="1" x14ac:dyDescent="0.3">
      <c r="B20" s="46"/>
      <c r="C20" s="96"/>
      <c r="D20" s="95"/>
      <c r="E20" s="95"/>
      <c r="F20" s="95"/>
      <c r="G20" s="95"/>
      <c r="H20" s="47"/>
    </row>
    <row r="21" spans="2:8" ht="15.75" hidden="1" thickBot="1" x14ac:dyDescent="0.3">
      <c r="B21" s="46"/>
      <c r="C21" s="96"/>
      <c r="D21" s="95"/>
      <c r="E21" s="95"/>
      <c r="F21" s="95"/>
      <c r="G21" s="95"/>
      <c r="H21" s="47"/>
    </row>
    <row r="22" spans="2:8" ht="15.75" hidden="1" thickBot="1" x14ac:dyDescent="0.3">
      <c r="B22" s="46"/>
      <c r="C22" s="96"/>
      <c r="D22" s="95"/>
      <c r="E22" s="95"/>
      <c r="F22" s="95"/>
      <c r="G22" s="95"/>
      <c r="H22" s="47"/>
    </row>
    <row r="23" spans="2:8" ht="15.75" hidden="1" thickBot="1" x14ac:dyDescent="0.3">
      <c r="B23" s="46"/>
      <c r="C23" s="96"/>
      <c r="D23" s="95"/>
      <c r="E23" s="95"/>
      <c r="F23" s="95"/>
      <c r="G23" s="95"/>
      <c r="H23" s="47"/>
    </row>
    <row r="24" spans="2:8" ht="15.75" hidden="1" thickBot="1" x14ac:dyDescent="0.3">
      <c r="B24" s="46"/>
      <c r="C24" s="96"/>
      <c r="D24" s="95"/>
      <c r="E24" s="95"/>
      <c r="F24" s="95"/>
      <c r="G24" s="95"/>
      <c r="H24" s="47"/>
    </row>
    <row r="25" spans="2:8" ht="15.75" hidden="1" thickBot="1" x14ac:dyDescent="0.3">
      <c r="B25" s="46"/>
      <c r="C25" s="96"/>
      <c r="D25" s="95"/>
      <c r="E25" s="95"/>
      <c r="F25" s="95"/>
      <c r="G25" s="95"/>
      <c r="H25" s="47"/>
    </row>
    <row r="26" spans="2:8" ht="15.75" hidden="1" thickBot="1" x14ac:dyDescent="0.3">
      <c r="B26" s="46"/>
      <c r="C26" s="96"/>
      <c r="D26" s="95"/>
      <c r="E26" s="95"/>
      <c r="F26" s="95"/>
      <c r="G26" s="95"/>
      <c r="H26" s="47"/>
    </row>
    <row r="27" spans="2:8" ht="15.75" hidden="1" thickBot="1" x14ac:dyDescent="0.3">
      <c r="B27" s="46"/>
      <c r="C27" s="96"/>
      <c r="D27" s="95"/>
      <c r="E27" s="95"/>
      <c r="F27" s="95"/>
      <c r="G27" s="95"/>
      <c r="H27" s="47"/>
    </row>
  </sheetData>
  <mergeCells count="9">
    <mergeCell ref="C6:C7"/>
    <mergeCell ref="B2:H2"/>
    <mergeCell ref="B4:H4"/>
    <mergeCell ref="B5:H5"/>
    <mergeCell ref="B6:B7"/>
    <mergeCell ref="D6:F6"/>
    <mergeCell ref="G6:G7"/>
    <mergeCell ref="H6:H7"/>
    <mergeCell ref="B3:H3"/>
  </mergeCells>
  <pageMargins left="0.31496062992125984" right="0.31496062992125984" top="0.74803149606299213" bottom="0.15748031496062992" header="0.31496062992125984" footer="0.31496062992125984"/>
  <pageSetup scale="89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58BB2-0DCD-42E4-8756-F0AEBBDCA88B}">
  <sheetPr>
    <pageSetUpPr fitToPage="1"/>
  </sheetPr>
  <dimension ref="B2:H27"/>
  <sheetViews>
    <sheetView view="pageBreakPreview" zoomScaleNormal="100" zoomScaleSheetLayoutView="100" workbookViewId="0">
      <selection activeCell="G42" sqref="G42"/>
    </sheetView>
  </sheetViews>
  <sheetFormatPr baseColWidth="10" defaultRowHeight="15" x14ac:dyDescent="0.25"/>
  <cols>
    <col min="1" max="1" width="6.5703125" customWidth="1"/>
    <col min="2" max="2" width="23.42578125" bestFit="1" customWidth="1"/>
    <col min="3" max="3" width="24.7109375" customWidth="1"/>
    <col min="4" max="4" width="18.28515625" customWidth="1"/>
    <col min="5" max="5" width="18.42578125" customWidth="1"/>
    <col min="6" max="6" width="18.85546875" customWidth="1"/>
    <col min="7" max="7" width="22.85546875" customWidth="1"/>
    <col min="8" max="8" width="21.28515625" customWidth="1"/>
  </cols>
  <sheetData>
    <row r="2" spans="2:8" x14ac:dyDescent="0.25">
      <c r="B2" s="178" t="s">
        <v>319</v>
      </c>
      <c r="C2" s="178"/>
      <c r="D2" s="178"/>
      <c r="E2" s="178"/>
      <c r="F2" s="178"/>
      <c r="G2" s="178"/>
      <c r="H2" s="178"/>
    </row>
    <row r="3" spans="2:8" x14ac:dyDescent="0.25">
      <c r="B3" s="178" t="s">
        <v>424</v>
      </c>
      <c r="C3" s="178"/>
      <c r="D3" s="178"/>
      <c r="E3" s="178"/>
      <c r="F3" s="178"/>
      <c r="G3" s="178"/>
      <c r="H3" s="178"/>
    </row>
    <row r="4" spans="2:8" x14ac:dyDescent="0.25">
      <c r="B4" s="178" t="s">
        <v>320</v>
      </c>
      <c r="C4" s="178"/>
      <c r="D4" s="178"/>
      <c r="E4" s="178"/>
      <c r="F4" s="178"/>
      <c r="G4" s="178"/>
      <c r="H4" s="178"/>
    </row>
    <row r="5" spans="2:8" ht="15.75" thickBot="1" x14ac:dyDescent="0.3">
      <c r="B5" s="196" t="s">
        <v>425</v>
      </c>
      <c r="C5" s="202"/>
      <c r="D5" s="202"/>
      <c r="E5" s="202"/>
      <c r="F5" s="202"/>
      <c r="G5" s="202"/>
      <c r="H5" s="197"/>
    </row>
    <row r="6" spans="2:8" ht="15.75" thickBot="1" x14ac:dyDescent="0.3">
      <c r="B6" s="200" t="s">
        <v>321</v>
      </c>
      <c r="C6" s="200" t="s">
        <v>322</v>
      </c>
      <c r="D6" s="203" t="s">
        <v>326</v>
      </c>
      <c r="E6" s="204"/>
      <c r="F6" s="205"/>
      <c r="G6" s="206" t="s">
        <v>327</v>
      </c>
      <c r="H6" s="200" t="s">
        <v>328</v>
      </c>
    </row>
    <row r="7" spans="2:8" ht="15.75" thickBot="1" x14ac:dyDescent="0.3">
      <c r="B7" s="201"/>
      <c r="C7" s="201"/>
      <c r="D7" s="92" t="s">
        <v>323</v>
      </c>
      <c r="E7" s="92" t="s">
        <v>324</v>
      </c>
      <c r="F7" s="92" t="s">
        <v>325</v>
      </c>
      <c r="G7" s="207"/>
      <c r="H7" s="201"/>
    </row>
    <row r="8" spans="2:8" ht="15.75" hidden="1" thickBot="1" x14ac:dyDescent="0.3">
      <c r="B8" s="46"/>
      <c r="C8" s="96"/>
      <c r="D8" s="95"/>
      <c r="E8" s="95"/>
      <c r="F8" s="95"/>
      <c r="G8" s="95"/>
      <c r="H8" s="47"/>
    </row>
    <row r="9" spans="2:8" ht="15.75" hidden="1" thickBot="1" x14ac:dyDescent="0.3">
      <c r="B9" s="46"/>
      <c r="C9" s="96"/>
      <c r="D9" s="95"/>
      <c r="E9" s="95"/>
      <c r="F9" s="95"/>
      <c r="G9" s="95"/>
      <c r="H9" s="47"/>
    </row>
    <row r="10" spans="2:8" ht="15.75" hidden="1" thickBot="1" x14ac:dyDescent="0.3">
      <c r="B10" s="46"/>
      <c r="C10" s="96"/>
      <c r="D10" s="95"/>
      <c r="E10" s="95"/>
      <c r="F10" s="95"/>
      <c r="G10" s="95"/>
      <c r="H10" s="47"/>
    </row>
    <row r="11" spans="2:8" ht="15.75" hidden="1" thickBot="1" x14ac:dyDescent="0.3">
      <c r="B11" s="46"/>
      <c r="C11" s="96"/>
      <c r="D11" s="95"/>
      <c r="E11" s="95"/>
      <c r="F11" s="95"/>
      <c r="G11" s="95"/>
      <c r="H11" s="47"/>
    </row>
    <row r="12" spans="2:8" ht="15.75" hidden="1" thickBot="1" x14ac:dyDescent="0.3">
      <c r="B12" s="46"/>
      <c r="C12" s="96"/>
      <c r="D12" s="95"/>
      <c r="E12" s="95"/>
      <c r="F12" s="95"/>
      <c r="G12" s="95"/>
      <c r="H12" s="47"/>
    </row>
    <row r="13" spans="2:8" ht="15.75" hidden="1" thickBot="1" x14ac:dyDescent="0.3">
      <c r="B13" s="46"/>
      <c r="C13" s="96"/>
      <c r="D13" s="95"/>
      <c r="E13" s="95"/>
      <c r="F13" s="95"/>
      <c r="G13" s="95"/>
      <c r="H13" s="47"/>
    </row>
    <row r="14" spans="2:8" ht="15.75" hidden="1" thickBot="1" x14ac:dyDescent="0.3">
      <c r="B14" s="46"/>
      <c r="C14" s="96"/>
      <c r="D14" s="95"/>
      <c r="E14" s="95"/>
      <c r="F14" s="95"/>
      <c r="G14" s="95"/>
      <c r="H14" s="47"/>
    </row>
    <row r="15" spans="2:8" ht="15.75" hidden="1" thickBot="1" x14ac:dyDescent="0.3">
      <c r="B15" s="46"/>
      <c r="C15" s="96"/>
      <c r="D15" s="95"/>
      <c r="E15" s="95"/>
      <c r="F15" s="95"/>
      <c r="G15" s="95"/>
      <c r="H15" s="47"/>
    </row>
    <row r="16" spans="2:8" ht="15.75" hidden="1" thickBot="1" x14ac:dyDescent="0.3">
      <c r="B16" s="46"/>
      <c r="C16" s="96"/>
      <c r="D16" s="95"/>
      <c r="E16" s="95"/>
      <c r="F16" s="95"/>
      <c r="G16" s="95"/>
      <c r="H16" s="47"/>
    </row>
    <row r="17" spans="2:8" ht="15.75" hidden="1" thickBot="1" x14ac:dyDescent="0.3">
      <c r="B17" s="46"/>
      <c r="C17" s="96"/>
      <c r="D17" s="95"/>
      <c r="E17" s="95"/>
      <c r="F17" s="95"/>
      <c r="G17" s="95"/>
      <c r="H17" s="47"/>
    </row>
    <row r="18" spans="2:8" ht="15.75" hidden="1" thickBot="1" x14ac:dyDescent="0.3">
      <c r="B18" s="46"/>
      <c r="C18" s="96"/>
      <c r="D18" s="95"/>
      <c r="E18" s="95"/>
      <c r="F18" s="95"/>
      <c r="G18" s="95"/>
      <c r="H18" s="47"/>
    </row>
    <row r="19" spans="2:8" ht="15.75" hidden="1" thickBot="1" x14ac:dyDescent="0.3">
      <c r="B19" s="46"/>
      <c r="C19" s="96"/>
      <c r="D19" s="95"/>
      <c r="E19" s="95"/>
      <c r="F19" s="95"/>
      <c r="G19" s="95"/>
      <c r="H19" s="47"/>
    </row>
    <row r="20" spans="2:8" ht="15.75" hidden="1" thickBot="1" x14ac:dyDescent="0.3">
      <c r="B20" s="46"/>
      <c r="C20" s="96"/>
      <c r="D20" s="95"/>
      <c r="E20" s="95"/>
      <c r="F20" s="95"/>
      <c r="G20" s="95"/>
      <c r="H20" s="47"/>
    </row>
    <row r="21" spans="2:8" ht="15.75" hidden="1" thickBot="1" x14ac:dyDescent="0.3">
      <c r="B21" s="46"/>
      <c r="C21" s="96"/>
      <c r="D21" s="95"/>
      <c r="E21" s="95"/>
      <c r="F21" s="95"/>
      <c r="G21" s="95"/>
      <c r="H21" s="47"/>
    </row>
    <row r="22" spans="2:8" ht="15.75" hidden="1" thickBot="1" x14ac:dyDescent="0.3">
      <c r="B22" s="46"/>
      <c r="C22" s="96"/>
      <c r="D22" s="95"/>
      <c r="E22" s="95"/>
      <c r="F22" s="95"/>
      <c r="G22" s="95"/>
      <c r="H22" s="47"/>
    </row>
    <row r="23" spans="2:8" ht="15.75" hidden="1" thickBot="1" x14ac:dyDescent="0.3">
      <c r="B23" s="46"/>
      <c r="C23" s="96"/>
      <c r="D23" s="95"/>
      <c r="E23" s="95"/>
      <c r="F23" s="95"/>
      <c r="G23" s="95"/>
      <c r="H23" s="47"/>
    </row>
    <row r="24" spans="2:8" ht="15.75" hidden="1" thickBot="1" x14ac:dyDescent="0.3">
      <c r="B24" s="46"/>
      <c r="C24" s="96"/>
      <c r="D24" s="95"/>
      <c r="E24" s="95"/>
      <c r="F24" s="95"/>
      <c r="G24" s="95"/>
      <c r="H24" s="47"/>
    </row>
    <row r="25" spans="2:8" ht="15.75" hidden="1" thickBot="1" x14ac:dyDescent="0.3">
      <c r="B25" s="46"/>
      <c r="C25" s="96"/>
      <c r="D25" s="95"/>
      <c r="E25" s="95"/>
      <c r="F25" s="95"/>
      <c r="G25" s="95"/>
      <c r="H25" s="47"/>
    </row>
    <row r="26" spans="2:8" ht="15.75" hidden="1" thickBot="1" x14ac:dyDescent="0.3">
      <c r="B26" s="46"/>
      <c r="C26" s="96"/>
      <c r="D26" s="95"/>
      <c r="E26" s="95"/>
      <c r="F26" s="95"/>
      <c r="G26" s="95"/>
      <c r="H26" s="47"/>
    </row>
    <row r="27" spans="2:8" ht="15.75" hidden="1" thickBot="1" x14ac:dyDescent="0.3">
      <c r="B27" s="46"/>
      <c r="C27" s="96"/>
      <c r="D27" s="95"/>
      <c r="E27" s="95"/>
      <c r="F27" s="95"/>
      <c r="G27" s="95"/>
      <c r="H27" s="47"/>
    </row>
  </sheetData>
  <mergeCells count="9">
    <mergeCell ref="B2:H2"/>
    <mergeCell ref="B3:H3"/>
    <mergeCell ref="B4:H4"/>
    <mergeCell ref="B5:H5"/>
    <mergeCell ref="B6:B7"/>
    <mergeCell ref="C6:C7"/>
    <mergeCell ref="D6:F6"/>
    <mergeCell ref="G6:G7"/>
    <mergeCell ref="H6:H7"/>
  </mergeCells>
  <pageMargins left="0.31496062992125984" right="0.31496062992125984" top="0.74803149606299213" bottom="0.15748031496062992" header="0.31496062992125984" footer="0.31496062992125984"/>
  <pageSetup scale="89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S26"/>
  <sheetViews>
    <sheetView workbookViewId="0">
      <selection activeCell="B4" sqref="B4:S4"/>
    </sheetView>
  </sheetViews>
  <sheetFormatPr baseColWidth="10" defaultRowHeight="15" x14ac:dyDescent="0.25"/>
  <cols>
    <col min="1" max="1" width="7.85546875" customWidth="1"/>
    <col min="2" max="2" width="4.7109375" customWidth="1"/>
    <col min="3" max="3" width="7.140625" customWidth="1"/>
    <col min="4" max="4" width="30.5703125" style="5" customWidth="1"/>
    <col min="5" max="5" width="11" customWidth="1"/>
    <col min="6" max="6" width="8.140625" customWidth="1"/>
    <col min="7" max="7" width="11" customWidth="1"/>
    <col min="8" max="8" width="11.85546875" customWidth="1"/>
    <col min="9" max="9" width="8.7109375" customWidth="1"/>
    <col min="10" max="10" width="10.7109375" customWidth="1"/>
    <col min="11" max="11" width="9.42578125" customWidth="1"/>
    <col min="12" max="12" width="10.42578125" customWidth="1"/>
    <col min="13" max="13" width="10.5703125" customWidth="1"/>
    <col min="14" max="14" width="9.7109375" customWidth="1"/>
    <col min="15" max="15" width="7.7109375" customWidth="1"/>
    <col min="16" max="16" width="10.28515625" customWidth="1"/>
    <col min="17" max="17" width="10.85546875" customWidth="1"/>
    <col min="18" max="18" width="8.140625" customWidth="1"/>
    <col min="19" max="19" width="10.7109375" customWidth="1"/>
  </cols>
  <sheetData>
    <row r="1" spans="2:19" ht="15.75" thickBot="1" x14ac:dyDescent="0.3"/>
    <row r="2" spans="2:19" x14ac:dyDescent="0.25">
      <c r="B2" s="223" t="s">
        <v>0</v>
      </c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5"/>
    </row>
    <row r="3" spans="2:19" x14ac:dyDescent="0.25">
      <c r="B3" s="226" t="s">
        <v>1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8"/>
    </row>
    <row r="4" spans="2:19" x14ac:dyDescent="0.25">
      <c r="B4" s="226" t="s">
        <v>23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8"/>
    </row>
    <row r="5" spans="2:19" x14ac:dyDescent="0.25">
      <c r="B5" s="226" t="s">
        <v>115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8"/>
    </row>
    <row r="6" spans="2:19" x14ac:dyDescent="0.25">
      <c r="B6" s="226" t="s">
        <v>2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8"/>
    </row>
    <row r="7" spans="2:19" ht="15.75" thickBot="1" x14ac:dyDescent="0.3">
      <c r="B7" s="220" t="s">
        <v>315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2"/>
    </row>
    <row r="8" spans="2:19" ht="15.75" thickBot="1" x14ac:dyDescent="0.3">
      <c r="B8" s="211" t="s">
        <v>3</v>
      </c>
      <c r="C8" s="211" t="s">
        <v>4</v>
      </c>
      <c r="D8" s="214" t="s">
        <v>5</v>
      </c>
      <c r="E8" s="217" t="s">
        <v>6</v>
      </c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9"/>
    </row>
    <row r="9" spans="2:19" ht="15.75" thickBot="1" x14ac:dyDescent="0.3">
      <c r="B9" s="212"/>
      <c r="C9" s="212"/>
      <c r="D9" s="215"/>
      <c r="E9" s="217" t="s">
        <v>7</v>
      </c>
      <c r="F9" s="218"/>
      <c r="G9" s="219"/>
      <c r="H9" s="217" t="s">
        <v>8</v>
      </c>
      <c r="I9" s="218"/>
      <c r="J9" s="219"/>
      <c r="K9" s="217" t="s">
        <v>9</v>
      </c>
      <c r="L9" s="218"/>
      <c r="M9" s="219"/>
      <c r="N9" s="217" t="s">
        <v>10</v>
      </c>
      <c r="O9" s="218"/>
      <c r="P9" s="219"/>
      <c r="Q9" s="217" t="s">
        <v>11</v>
      </c>
      <c r="R9" s="218"/>
      <c r="S9" s="219"/>
    </row>
    <row r="10" spans="2:19" ht="20.25" customHeight="1" thickBot="1" x14ac:dyDescent="0.3">
      <c r="B10" s="213"/>
      <c r="C10" s="213"/>
      <c r="D10" s="216"/>
      <c r="E10" s="1" t="s">
        <v>12</v>
      </c>
      <c r="F10" s="2" t="s">
        <v>13</v>
      </c>
      <c r="G10" s="2" t="s">
        <v>14</v>
      </c>
      <c r="H10" s="1" t="s">
        <v>12</v>
      </c>
      <c r="I10" s="1" t="s">
        <v>13</v>
      </c>
      <c r="J10" s="1" t="s">
        <v>14</v>
      </c>
      <c r="K10" s="1" t="s">
        <v>12</v>
      </c>
      <c r="L10" s="1" t="s">
        <v>13</v>
      </c>
      <c r="M10" s="1" t="s">
        <v>14</v>
      </c>
      <c r="N10" s="1" t="s">
        <v>12</v>
      </c>
      <c r="O10" s="1" t="s">
        <v>13</v>
      </c>
      <c r="P10" s="1" t="s">
        <v>14</v>
      </c>
      <c r="Q10" s="1" t="s">
        <v>12</v>
      </c>
      <c r="R10" s="1" t="s">
        <v>13</v>
      </c>
      <c r="S10" s="1" t="s">
        <v>14</v>
      </c>
    </row>
    <row r="11" spans="2:19" ht="34.5" thickBot="1" x14ac:dyDescent="0.3">
      <c r="B11" s="208">
        <v>1</v>
      </c>
      <c r="C11" s="14"/>
      <c r="D11" s="6" t="s">
        <v>15</v>
      </c>
      <c r="E11" s="10">
        <f>E17+E16+E15+E14+E13+E12</f>
        <v>0</v>
      </c>
      <c r="F11" s="10">
        <f>F17+F16+F15+F14+F13+F12</f>
        <v>0</v>
      </c>
      <c r="G11" s="10">
        <f>E11+F11</f>
        <v>0</v>
      </c>
      <c r="H11" s="10">
        <f>H17+H16+H15+H14+H13+H12</f>
        <v>0</v>
      </c>
      <c r="I11" s="10">
        <f>I17+I16+I15+I14+I13+I12</f>
        <v>0</v>
      </c>
      <c r="J11" s="10">
        <f>H11+I11</f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f>Q17+Q16+Q15+Q14+Q13+Q12</f>
        <v>0</v>
      </c>
      <c r="R11" s="10">
        <f>R17+R16+R15+R14+R13+R12</f>
        <v>0</v>
      </c>
      <c r="S11" s="10">
        <f>Q11+R11</f>
        <v>0</v>
      </c>
    </row>
    <row r="12" spans="2:19" ht="15.75" thickBot="1" x14ac:dyDescent="0.3">
      <c r="B12" s="209"/>
      <c r="C12" s="4">
        <v>1000</v>
      </c>
      <c r="D12" s="7" t="s">
        <v>16</v>
      </c>
      <c r="E12" s="11">
        <v>0</v>
      </c>
      <c r="F12" s="11">
        <v>0</v>
      </c>
      <c r="G12" s="10">
        <f t="shared" ref="G12:G23" si="0">E12+F12</f>
        <v>0</v>
      </c>
      <c r="H12" s="11">
        <v>0</v>
      </c>
      <c r="I12" s="11">
        <v>0</v>
      </c>
      <c r="J12" s="10">
        <f t="shared" ref="J12:J17" si="1">H12+I12</f>
        <v>0</v>
      </c>
      <c r="K12" s="11">
        <v>0</v>
      </c>
      <c r="L12" s="11">
        <v>0</v>
      </c>
      <c r="M12" s="12">
        <v>0</v>
      </c>
      <c r="N12" s="11">
        <v>0</v>
      </c>
      <c r="O12" s="11">
        <v>0</v>
      </c>
      <c r="P12" s="12">
        <v>0</v>
      </c>
      <c r="Q12" s="11">
        <v>0</v>
      </c>
      <c r="R12" s="11">
        <v>0</v>
      </c>
      <c r="S12" s="10">
        <f t="shared" ref="S12:S17" si="2">Q12+R12</f>
        <v>0</v>
      </c>
    </row>
    <row r="13" spans="2:19" ht="15.75" thickBot="1" x14ac:dyDescent="0.3">
      <c r="B13" s="209"/>
      <c r="C13" s="4">
        <v>2000</v>
      </c>
      <c r="D13" s="7" t="s">
        <v>17</v>
      </c>
      <c r="E13" s="11">
        <v>0</v>
      </c>
      <c r="F13" s="11">
        <v>0</v>
      </c>
      <c r="G13" s="10">
        <f t="shared" si="0"/>
        <v>0</v>
      </c>
      <c r="H13" s="11">
        <v>0</v>
      </c>
      <c r="I13" s="11">
        <v>0</v>
      </c>
      <c r="J13" s="10">
        <f t="shared" si="1"/>
        <v>0</v>
      </c>
      <c r="K13" s="11">
        <v>0</v>
      </c>
      <c r="L13" s="11">
        <v>0</v>
      </c>
      <c r="M13" s="12">
        <v>0</v>
      </c>
      <c r="N13" s="11">
        <v>0</v>
      </c>
      <c r="O13" s="11">
        <v>0</v>
      </c>
      <c r="P13" s="12">
        <v>0</v>
      </c>
      <c r="Q13" s="11">
        <v>0</v>
      </c>
      <c r="R13" s="11">
        <v>0</v>
      </c>
      <c r="S13" s="10">
        <f t="shared" si="2"/>
        <v>0</v>
      </c>
    </row>
    <row r="14" spans="2:19" ht="15.75" thickBot="1" x14ac:dyDescent="0.3">
      <c r="B14" s="209"/>
      <c r="C14" s="4">
        <v>3000</v>
      </c>
      <c r="D14" s="7" t="s">
        <v>18</v>
      </c>
      <c r="E14" s="11">
        <v>0</v>
      </c>
      <c r="F14" s="11">
        <v>0</v>
      </c>
      <c r="G14" s="13">
        <f t="shared" si="0"/>
        <v>0</v>
      </c>
      <c r="H14" s="11">
        <v>0</v>
      </c>
      <c r="I14" s="11">
        <v>0</v>
      </c>
      <c r="J14" s="13">
        <f t="shared" si="1"/>
        <v>0</v>
      </c>
      <c r="K14" s="11">
        <v>0</v>
      </c>
      <c r="L14" s="11">
        <v>0</v>
      </c>
      <c r="M14" s="12">
        <v>0</v>
      </c>
      <c r="N14" s="11">
        <v>0</v>
      </c>
      <c r="O14" s="11">
        <v>0</v>
      </c>
      <c r="P14" s="12">
        <v>0</v>
      </c>
      <c r="Q14" s="11">
        <v>0</v>
      </c>
      <c r="R14" s="11">
        <v>0</v>
      </c>
      <c r="S14" s="13">
        <f t="shared" si="2"/>
        <v>0</v>
      </c>
    </row>
    <row r="15" spans="2:19" ht="23.25" thickBot="1" x14ac:dyDescent="0.3">
      <c r="B15" s="209"/>
      <c r="C15" s="4">
        <v>4000</v>
      </c>
      <c r="D15" s="7" t="s">
        <v>19</v>
      </c>
      <c r="E15" s="11">
        <v>0</v>
      </c>
      <c r="F15" s="11">
        <v>0</v>
      </c>
      <c r="G15" s="10">
        <f t="shared" si="0"/>
        <v>0</v>
      </c>
      <c r="H15" s="11">
        <v>0</v>
      </c>
      <c r="I15" s="11">
        <v>0</v>
      </c>
      <c r="J15" s="10">
        <f t="shared" si="1"/>
        <v>0</v>
      </c>
      <c r="K15" s="11">
        <v>0</v>
      </c>
      <c r="L15" s="11">
        <v>0</v>
      </c>
      <c r="M15" s="12">
        <v>0</v>
      </c>
      <c r="N15" s="11">
        <v>0</v>
      </c>
      <c r="O15" s="11">
        <v>0</v>
      </c>
      <c r="P15" s="12">
        <v>0</v>
      </c>
      <c r="Q15" s="11">
        <v>0</v>
      </c>
      <c r="R15" s="11">
        <v>0</v>
      </c>
      <c r="S15" s="10">
        <f t="shared" si="2"/>
        <v>0</v>
      </c>
    </row>
    <row r="16" spans="2:19" ht="15.75" thickBot="1" x14ac:dyDescent="0.3">
      <c r="B16" s="209"/>
      <c r="C16" s="4">
        <v>5000</v>
      </c>
      <c r="D16" s="7" t="s">
        <v>20</v>
      </c>
      <c r="E16" s="11">
        <v>0</v>
      </c>
      <c r="F16" s="11">
        <v>0</v>
      </c>
      <c r="G16" s="10">
        <f t="shared" si="0"/>
        <v>0</v>
      </c>
      <c r="H16" s="11">
        <v>0</v>
      </c>
      <c r="I16" s="11">
        <v>0</v>
      </c>
      <c r="J16" s="10">
        <f t="shared" si="1"/>
        <v>0</v>
      </c>
      <c r="K16" s="11">
        <v>0</v>
      </c>
      <c r="L16" s="11">
        <v>0</v>
      </c>
      <c r="M16" s="12">
        <v>0</v>
      </c>
      <c r="N16" s="11">
        <v>0</v>
      </c>
      <c r="O16" s="11">
        <v>0</v>
      </c>
      <c r="P16" s="12">
        <v>0</v>
      </c>
      <c r="Q16" s="11">
        <v>0</v>
      </c>
      <c r="R16" s="11">
        <v>0</v>
      </c>
      <c r="S16" s="10">
        <f t="shared" si="2"/>
        <v>0</v>
      </c>
    </row>
    <row r="17" spans="2:19" ht="15.75" thickBot="1" x14ac:dyDescent="0.3">
      <c r="B17" s="210"/>
      <c r="C17" s="4">
        <v>6000</v>
      </c>
      <c r="D17" s="7" t="s">
        <v>21</v>
      </c>
      <c r="E17" s="11">
        <v>0</v>
      </c>
      <c r="F17" s="11">
        <v>0</v>
      </c>
      <c r="G17" s="10">
        <f t="shared" si="0"/>
        <v>0</v>
      </c>
      <c r="H17" s="11">
        <v>0</v>
      </c>
      <c r="I17" s="11">
        <v>0</v>
      </c>
      <c r="J17" s="10">
        <f t="shared" si="1"/>
        <v>0</v>
      </c>
      <c r="K17" s="11">
        <v>0</v>
      </c>
      <c r="L17" s="11">
        <v>0</v>
      </c>
      <c r="M17" s="12">
        <v>0</v>
      </c>
      <c r="N17" s="11">
        <v>0</v>
      </c>
      <c r="O17" s="11">
        <v>0</v>
      </c>
      <c r="P17" s="12">
        <v>0</v>
      </c>
      <c r="Q17" s="11">
        <v>0</v>
      </c>
      <c r="R17" s="11">
        <v>0</v>
      </c>
      <c r="S17" s="10">
        <f t="shared" si="2"/>
        <v>0</v>
      </c>
    </row>
    <row r="18" spans="2:19" ht="34.5" thickBot="1" x14ac:dyDescent="0.3">
      <c r="B18" s="208">
        <v>2</v>
      </c>
      <c r="C18" s="3"/>
      <c r="D18" s="6" t="s">
        <v>22</v>
      </c>
      <c r="E18" s="10">
        <f>E23+E22+E21+E20+E19</f>
        <v>0</v>
      </c>
      <c r="F18" s="10">
        <f>F23+F22+F21+F20+F19</f>
        <v>0</v>
      </c>
      <c r="G18" s="10">
        <f>E18+F18</f>
        <v>0</v>
      </c>
      <c r="H18" s="10">
        <f>H23+H22+H21+H20+H19</f>
        <v>0</v>
      </c>
      <c r="I18" s="10">
        <f>I23+I22+I21+I20+I19</f>
        <v>0</v>
      </c>
      <c r="J18" s="10">
        <f>H18+I18</f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f>Q23+Q22+Q21+Q20+Q19</f>
        <v>0</v>
      </c>
      <c r="R18" s="10">
        <f>R23+R22+R21+R20+R19</f>
        <v>0</v>
      </c>
      <c r="S18" s="10">
        <f>Q18+R18</f>
        <v>0</v>
      </c>
    </row>
    <row r="19" spans="2:19" ht="15.75" thickBot="1" x14ac:dyDescent="0.3">
      <c r="B19" s="209"/>
      <c r="C19" s="4">
        <v>1000</v>
      </c>
      <c r="D19" s="8" t="s">
        <v>16</v>
      </c>
      <c r="E19" s="11">
        <v>0</v>
      </c>
      <c r="F19" s="11">
        <v>0</v>
      </c>
      <c r="G19" s="10">
        <f t="shared" si="0"/>
        <v>0</v>
      </c>
      <c r="H19" s="11">
        <v>0</v>
      </c>
      <c r="I19" s="11">
        <v>0</v>
      </c>
      <c r="J19" s="10">
        <f t="shared" ref="J19:J23" si="3">H19+I19</f>
        <v>0</v>
      </c>
      <c r="K19" s="11">
        <v>0</v>
      </c>
      <c r="L19" s="11">
        <v>0</v>
      </c>
      <c r="M19" s="12">
        <v>0</v>
      </c>
      <c r="N19" s="11">
        <v>0</v>
      </c>
      <c r="O19" s="11">
        <v>0</v>
      </c>
      <c r="P19" s="12">
        <v>0</v>
      </c>
      <c r="Q19" s="11">
        <v>0</v>
      </c>
      <c r="R19" s="11">
        <v>0</v>
      </c>
      <c r="S19" s="10">
        <f t="shared" ref="S19:S23" si="4">Q19+R19</f>
        <v>0</v>
      </c>
    </row>
    <row r="20" spans="2:19" ht="15.75" thickBot="1" x14ac:dyDescent="0.3">
      <c r="B20" s="209"/>
      <c r="C20" s="4">
        <v>3000</v>
      </c>
      <c r="D20" s="8" t="s">
        <v>18</v>
      </c>
      <c r="E20" s="11">
        <v>0</v>
      </c>
      <c r="F20" s="11">
        <v>0</v>
      </c>
      <c r="G20" s="13">
        <f t="shared" si="0"/>
        <v>0</v>
      </c>
      <c r="H20" s="11">
        <v>0</v>
      </c>
      <c r="I20" s="11">
        <v>0</v>
      </c>
      <c r="J20" s="13">
        <f t="shared" si="3"/>
        <v>0</v>
      </c>
      <c r="K20" s="11">
        <v>0</v>
      </c>
      <c r="L20" s="11">
        <v>0</v>
      </c>
      <c r="M20" s="12">
        <v>0</v>
      </c>
      <c r="N20" s="11">
        <v>0</v>
      </c>
      <c r="O20" s="11">
        <v>0</v>
      </c>
      <c r="P20" s="12">
        <v>0</v>
      </c>
      <c r="Q20" s="11">
        <v>0</v>
      </c>
      <c r="R20" s="11">
        <v>0</v>
      </c>
      <c r="S20" s="13">
        <f t="shared" si="4"/>
        <v>0</v>
      </c>
    </row>
    <row r="21" spans="2:19" ht="23.25" thickBot="1" x14ac:dyDescent="0.3">
      <c r="B21" s="209"/>
      <c r="C21" s="4">
        <v>4000</v>
      </c>
      <c r="D21" s="7" t="s">
        <v>19</v>
      </c>
      <c r="E21" s="11">
        <v>0</v>
      </c>
      <c r="F21" s="11">
        <v>0</v>
      </c>
      <c r="G21" s="13">
        <f t="shared" si="0"/>
        <v>0</v>
      </c>
      <c r="H21" s="11">
        <v>0</v>
      </c>
      <c r="I21" s="11">
        <v>0</v>
      </c>
      <c r="J21" s="13">
        <f t="shared" si="3"/>
        <v>0</v>
      </c>
      <c r="K21" s="11"/>
      <c r="L21" s="11"/>
      <c r="M21" s="12">
        <v>0</v>
      </c>
      <c r="N21" s="11"/>
      <c r="O21" s="11"/>
      <c r="P21" s="12">
        <v>0</v>
      </c>
      <c r="Q21" s="11">
        <v>0</v>
      </c>
      <c r="R21" s="11">
        <v>0</v>
      </c>
      <c r="S21" s="13">
        <f t="shared" si="4"/>
        <v>0</v>
      </c>
    </row>
    <row r="22" spans="2:19" ht="15.75" thickBot="1" x14ac:dyDescent="0.3">
      <c r="B22" s="209"/>
      <c r="C22" s="4">
        <v>5000</v>
      </c>
      <c r="D22" s="7" t="s">
        <v>20</v>
      </c>
      <c r="E22" s="11">
        <v>0</v>
      </c>
      <c r="F22" s="11">
        <v>0</v>
      </c>
      <c r="G22" s="13">
        <f t="shared" si="0"/>
        <v>0</v>
      </c>
      <c r="H22" s="11">
        <v>0</v>
      </c>
      <c r="I22" s="11">
        <v>0</v>
      </c>
      <c r="J22" s="13">
        <f t="shared" si="3"/>
        <v>0</v>
      </c>
      <c r="K22" s="11"/>
      <c r="L22" s="11"/>
      <c r="M22" s="12">
        <v>0</v>
      </c>
      <c r="N22" s="11"/>
      <c r="O22" s="11"/>
      <c r="P22" s="12">
        <v>0</v>
      </c>
      <c r="Q22" s="11">
        <v>0</v>
      </c>
      <c r="R22" s="11">
        <v>0</v>
      </c>
      <c r="S22" s="13">
        <f t="shared" si="4"/>
        <v>0</v>
      </c>
    </row>
    <row r="23" spans="2:19" ht="15.75" thickBot="1" x14ac:dyDescent="0.3">
      <c r="B23" s="210"/>
      <c r="C23" s="4">
        <v>6000</v>
      </c>
      <c r="D23" s="7" t="s">
        <v>21</v>
      </c>
      <c r="E23" s="11">
        <v>0</v>
      </c>
      <c r="F23" s="11">
        <v>0</v>
      </c>
      <c r="G23" s="13">
        <f t="shared" si="0"/>
        <v>0</v>
      </c>
      <c r="H23" s="11">
        <v>0</v>
      </c>
      <c r="I23" s="11">
        <v>0</v>
      </c>
      <c r="J23" s="13">
        <f t="shared" si="3"/>
        <v>0</v>
      </c>
      <c r="K23" s="11"/>
      <c r="L23" s="11"/>
      <c r="M23" s="12">
        <v>0</v>
      </c>
      <c r="N23" s="11"/>
      <c r="O23" s="11"/>
      <c r="P23" s="12">
        <v>0</v>
      </c>
      <c r="Q23" s="11">
        <v>0</v>
      </c>
      <c r="R23" s="11">
        <v>0</v>
      </c>
      <c r="S23" s="13">
        <f t="shared" si="4"/>
        <v>0</v>
      </c>
    </row>
    <row r="26" spans="2:19" x14ac:dyDescent="0.25">
      <c r="G26" s="9"/>
    </row>
  </sheetData>
  <mergeCells count="17">
    <mergeCell ref="B7:S7"/>
    <mergeCell ref="B2:S2"/>
    <mergeCell ref="B3:S3"/>
    <mergeCell ref="B4:S4"/>
    <mergeCell ref="B5:S5"/>
    <mergeCell ref="B6:S6"/>
    <mergeCell ref="E8:S8"/>
    <mergeCell ref="E9:G9"/>
    <mergeCell ref="H9:J9"/>
    <mergeCell ref="K9:M9"/>
    <mergeCell ref="N9:P9"/>
    <mergeCell ref="Q9:S9"/>
    <mergeCell ref="B11:B17"/>
    <mergeCell ref="B18:B23"/>
    <mergeCell ref="B8:B10"/>
    <mergeCell ref="C8:C10"/>
    <mergeCell ref="D8:D10"/>
  </mergeCells>
  <pageMargins left="0.31496062992125984" right="0.19685039370078741" top="0.74803149606299213" bottom="0.74803149606299213" header="0.31496062992125984" footer="0.31496062992125984"/>
  <pageSetup paperSize="5" scale="80" orientation="landscape" r:id="rId1"/>
  <ignoredErrors>
    <ignoredError sqref="G18 G1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13"/>
  <sheetViews>
    <sheetView tabSelected="1" view="pageBreakPreview" zoomScale="120" zoomScaleNormal="120" zoomScaleSheetLayoutView="120" workbookViewId="0">
      <selection activeCell="G25" sqref="G25"/>
    </sheetView>
  </sheetViews>
  <sheetFormatPr baseColWidth="10" defaultRowHeight="15" x14ac:dyDescent="0.25"/>
  <cols>
    <col min="1" max="1" width="3.85546875" customWidth="1"/>
    <col min="4" max="4" width="14.42578125" customWidth="1"/>
    <col min="5" max="5" width="9.140625" customWidth="1"/>
    <col min="11" max="11" width="19" customWidth="1"/>
  </cols>
  <sheetData>
    <row r="2" spans="2:11" ht="15.75" thickBot="1" x14ac:dyDescent="0.3">
      <c r="B2" s="15"/>
    </row>
    <row r="3" spans="2:11" x14ac:dyDescent="0.25">
      <c r="B3" s="229" t="s">
        <v>409</v>
      </c>
      <c r="C3" s="230"/>
      <c r="D3" s="230"/>
      <c r="E3" s="230"/>
      <c r="F3" s="230"/>
      <c r="G3" s="230"/>
      <c r="H3" s="230"/>
      <c r="I3" s="230"/>
      <c r="J3" s="230"/>
      <c r="K3" s="231"/>
    </row>
    <row r="4" spans="2:11" x14ac:dyDescent="0.25">
      <c r="B4" s="232" t="s">
        <v>24</v>
      </c>
      <c r="C4" s="233"/>
      <c r="D4" s="233"/>
      <c r="E4" s="233"/>
      <c r="F4" s="233"/>
      <c r="G4" s="233"/>
      <c r="H4" s="233"/>
      <c r="I4" s="233"/>
      <c r="J4" s="233"/>
      <c r="K4" s="234"/>
    </row>
    <row r="5" spans="2:11" ht="15.75" thickBot="1" x14ac:dyDescent="0.3">
      <c r="B5" s="235" t="s">
        <v>460</v>
      </c>
      <c r="C5" s="236"/>
      <c r="D5" s="236"/>
      <c r="E5" s="236"/>
      <c r="F5" s="236"/>
      <c r="G5" s="236"/>
      <c r="H5" s="236"/>
      <c r="I5" s="236"/>
      <c r="J5" s="236"/>
      <c r="K5" s="237"/>
    </row>
    <row r="6" spans="2:11" ht="22.5" x14ac:dyDescent="0.25">
      <c r="B6" s="16" t="s">
        <v>25</v>
      </c>
      <c r="C6" s="238" t="s">
        <v>26</v>
      </c>
      <c r="D6" s="239"/>
      <c r="E6" s="238" t="s">
        <v>27</v>
      </c>
      <c r="F6" s="239"/>
      <c r="G6" s="238" t="s">
        <v>28</v>
      </c>
      <c r="H6" s="239"/>
      <c r="I6" s="238" t="s">
        <v>29</v>
      </c>
      <c r="J6" s="239"/>
      <c r="K6" s="17" t="s">
        <v>30</v>
      </c>
    </row>
    <row r="7" spans="2:11" x14ac:dyDescent="0.25">
      <c r="B7" s="16" t="s">
        <v>31</v>
      </c>
      <c r="C7" s="240"/>
      <c r="D7" s="241"/>
      <c r="E7" s="240"/>
      <c r="F7" s="241"/>
      <c r="G7" s="240"/>
      <c r="H7" s="241"/>
      <c r="I7" s="240"/>
      <c r="J7" s="241"/>
      <c r="K7" s="17" t="s">
        <v>32</v>
      </c>
    </row>
    <row r="8" spans="2:11" ht="3.75" customHeight="1" thickBot="1" x14ac:dyDescent="0.3">
      <c r="B8" s="18"/>
      <c r="C8" s="242"/>
      <c r="D8" s="243"/>
      <c r="E8" s="242"/>
      <c r="F8" s="243"/>
      <c r="G8" s="242"/>
      <c r="H8" s="243"/>
      <c r="I8" s="242"/>
      <c r="J8" s="243"/>
      <c r="K8" s="17"/>
    </row>
    <row r="9" spans="2:11" ht="22.5" x14ac:dyDescent="0.25">
      <c r="B9" s="18"/>
      <c r="C9" s="17" t="s">
        <v>33</v>
      </c>
      <c r="D9" s="19" t="s">
        <v>34</v>
      </c>
      <c r="E9" s="17" t="s">
        <v>33</v>
      </c>
      <c r="F9" s="17" t="s">
        <v>34</v>
      </c>
      <c r="G9" s="17" t="s">
        <v>33</v>
      </c>
      <c r="H9" s="17" t="s">
        <v>34</v>
      </c>
      <c r="I9" s="17" t="s">
        <v>33</v>
      </c>
      <c r="J9" s="17" t="s">
        <v>34</v>
      </c>
      <c r="K9" s="17" t="s">
        <v>35</v>
      </c>
    </row>
    <row r="10" spans="2:11" ht="15.75" thickBot="1" x14ac:dyDescent="0.3">
      <c r="B10" s="20"/>
      <c r="C10" s="21" t="s">
        <v>36</v>
      </c>
      <c r="D10" s="21" t="s">
        <v>37</v>
      </c>
      <c r="E10" s="21" t="s">
        <v>38</v>
      </c>
      <c r="F10" s="21" t="s">
        <v>39</v>
      </c>
      <c r="G10" s="21" t="s">
        <v>40</v>
      </c>
      <c r="H10" s="21" t="s">
        <v>41</v>
      </c>
      <c r="I10" s="21" t="s">
        <v>42</v>
      </c>
      <c r="J10" s="21" t="s">
        <v>43</v>
      </c>
      <c r="K10" s="22"/>
    </row>
    <row r="11" spans="2:11" ht="23.25" thickBot="1" x14ac:dyDescent="0.3">
      <c r="B11" s="23" t="s">
        <v>419</v>
      </c>
      <c r="C11" s="24"/>
      <c r="D11" s="30">
        <v>25447316.25</v>
      </c>
      <c r="E11" s="24"/>
      <c r="F11" s="30"/>
      <c r="G11" s="24"/>
      <c r="H11" s="30"/>
      <c r="I11" s="24"/>
      <c r="J11" s="24"/>
      <c r="K11" s="30">
        <f>+D11+F11+H11</f>
        <v>25447316.25</v>
      </c>
    </row>
    <row r="12" spans="2:11" ht="15.75" thickBot="1" x14ac:dyDescent="0.3">
      <c r="B12" s="23" t="s">
        <v>420</v>
      </c>
      <c r="C12" s="24"/>
      <c r="D12" s="30">
        <v>19906702</v>
      </c>
      <c r="E12" s="24"/>
      <c r="F12" s="30"/>
      <c r="G12" s="24"/>
      <c r="H12" s="30"/>
      <c r="I12" s="24"/>
      <c r="J12" s="24"/>
      <c r="K12" s="30">
        <f>+D12+F12+H12</f>
        <v>19906702</v>
      </c>
    </row>
    <row r="13" spans="2:11" ht="15.75" thickBot="1" x14ac:dyDescent="0.3">
      <c r="B13" s="23" t="s">
        <v>421</v>
      </c>
      <c r="C13" s="24"/>
      <c r="D13" s="30"/>
      <c r="E13" s="24"/>
      <c r="F13" s="30">
        <v>8520341.9199999999</v>
      </c>
      <c r="G13" s="24"/>
      <c r="H13" s="30"/>
      <c r="I13" s="24"/>
      <c r="J13" s="24"/>
      <c r="K13" s="30">
        <f>+D13+F13+H13</f>
        <v>8520341.9199999999</v>
      </c>
    </row>
  </sheetData>
  <mergeCells count="7">
    <mergeCell ref="B3:K3"/>
    <mergeCell ref="B4:K4"/>
    <mergeCell ref="B5:K5"/>
    <mergeCell ref="C6:D8"/>
    <mergeCell ref="E6:F8"/>
    <mergeCell ref="G6:H8"/>
    <mergeCell ref="I6:J8"/>
  </mergeCells>
  <pageMargins left="0.62992125984251968" right="0.23622047244094491" top="1.5354330708661419" bottom="0.74803149606299213" header="0.31496062992125984" footer="0.31496062992125984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D16"/>
  <sheetViews>
    <sheetView view="pageBreakPreview" zoomScale="130" zoomScaleNormal="100" zoomScaleSheetLayoutView="130" workbookViewId="0">
      <selection activeCell="B9" sqref="B9"/>
    </sheetView>
  </sheetViews>
  <sheetFormatPr baseColWidth="10" defaultRowHeight="15" x14ac:dyDescent="0.25"/>
  <cols>
    <col min="1" max="1" width="6.42578125" customWidth="1"/>
    <col min="2" max="2" width="38.7109375" customWidth="1"/>
    <col min="3" max="3" width="28" customWidth="1"/>
    <col min="4" max="4" width="27.85546875" customWidth="1"/>
  </cols>
  <sheetData>
    <row r="1" spans="2:4" ht="15.75" thickBot="1" x14ac:dyDescent="0.3"/>
    <row r="2" spans="2:4" x14ac:dyDescent="0.25">
      <c r="B2" s="244" t="s">
        <v>400</v>
      </c>
      <c r="C2" s="245"/>
      <c r="D2" s="246"/>
    </row>
    <row r="3" spans="2:4" x14ac:dyDescent="0.25">
      <c r="B3" s="247" t="s">
        <v>48</v>
      </c>
      <c r="C3" s="248"/>
      <c r="D3" s="249"/>
    </row>
    <row r="4" spans="2:4" ht="15.75" thickBot="1" x14ac:dyDescent="0.3">
      <c r="B4" s="250" t="s">
        <v>401</v>
      </c>
      <c r="C4" s="251"/>
      <c r="D4" s="252"/>
    </row>
    <row r="5" spans="2:4" ht="15.75" thickBot="1" x14ac:dyDescent="0.3">
      <c r="B5" s="253" t="s">
        <v>47</v>
      </c>
      <c r="C5" s="255" t="s">
        <v>46</v>
      </c>
      <c r="D5" s="256"/>
    </row>
    <row r="6" spans="2:4" ht="15.75" thickBot="1" x14ac:dyDescent="0.3">
      <c r="B6" s="254"/>
      <c r="C6" s="28" t="s">
        <v>45</v>
      </c>
      <c r="D6" s="29" t="s">
        <v>44</v>
      </c>
    </row>
    <row r="7" spans="2:4" s="102" customFormat="1" ht="15.75" thickBot="1" x14ac:dyDescent="0.3">
      <c r="B7" s="103" t="s">
        <v>342</v>
      </c>
      <c r="C7" s="100" t="s">
        <v>398</v>
      </c>
      <c r="D7" s="101" t="s">
        <v>405</v>
      </c>
    </row>
    <row r="8" spans="2:4" s="102" customFormat="1" ht="15.75" thickBot="1" x14ac:dyDescent="0.3">
      <c r="B8" s="103" t="s">
        <v>404</v>
      </c>
      <c r="C8" s="100" t="s">
        <v>398</v>
      </c>
      <c r="D8" s="101" t="s">
        <v>403</v>
      </c>
    </row>
    <row r="9" spans="2:4" s="102" customFormat="1" ht="15.75" thickBot="1" x14ac:dyDescent="0.3">
      <c r="B9" s="103" t="s">
        <v>329</v>
      </c>
      <c r="C9" s="100" t="s">
        <v>398</v>
      </c>
      <c r="D9" s="101" t="s">
        <v>402</v>
      </c>
    </row>
    <row r="10" spans="2:4" s="102" customFormat="1" ht="15.75" thickBot="1" x14ac:dyDescent="0.3">
      <c r="B10" s="103" t="s">
        <v>343</v>
      </c>
      <c r="C10" s="100" t="s">
        <v>398</v>
      </c>
      <c r="D10" s="101" t="s">
        <v>406</v>
      </c>
    </row>
    <row r="11" spans="2:4" ht="15.75" thickBot="1" x14ac:dyDescent="0.3">
      <c r="B11" s="27"/>
      <c r="C11" s="26"/>
      <c r="D11" s="25"/>
    </row>
    <row r="12" spans="2:4" ht="15.75" thickBot="1" x14ac:dyDescent="0.3">
      <c r="B12" s="27"/>
      <c r="C12" s="26"/>
      <c r="D12" s="25"/>
    </row>
    <row r="13" spans="2:4" ht="15.75" thickBot="1" x14ac:dyDescent="0.3">
      <c r="B13" s="27"/>
      <c r="C13" s="26"/>
      <c r="D13" s="25"/>
    </row>
    <row r="14" spans="2:4" ht="15.75" thickBot="1" x14ac:dyDescent="0.3">
      <c r="B14" s="27"/>
      <c r="C14" s="26"/>
      <c r="D14" s="25"/>
    </row>
    <row r="15" spans="2:4" ht="15.75" thickBot="1" x14ac:dyDescent="0.3">
      <c r="B15" s="27"/>
      <c r="C15" s="27"/>
      <c r="D15" s="25"/>
    </row>
    <row r="16" spans="2:4" ht="15.75" thickBot="1" x14ac:dyDescent="0.3">
      <c r="B16" s="27"/>
      <c r="C16" s="27"/>
      <c r="D16" s="25"/>
    </row>
  </sheetData>
  <mergeCells count="5">
    <mergeCell ref="B2:D2"/>
    <mergeCell ref="B3:D3"/>
    <mergeCell ref="B4:D4"/>
    <mergeCell ref="B5:B6"/>
    <mergeCell ref="C5:D5"/>
  </mergeCells>
  <pageMargins left="1.4960629921259843" right="0.70866141732283472" top="2.5196850393700787" bottom="0.74803149606299213" header="0.31496062992125984" footer="0.31496062992125984"/>
  <pageSetup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26"/>
  <sheetViews>
    <sheetView view="pageBreakPreview" zoomScale="130" zoomScaleNormal="100" zoomScaleSheetLayoutView="130" workbookViewId="0">
      <selection activeCell="C11" sqref="C11"/>
    </sheetView>
  </sheetViews>
  <sheetFormatPr baseColWidth="10" defaultRowHeight="15" x14ac:dyDescent="0.25"/>
  <cols>
    <col min="1" max="1" width="4.5703125" customWidth="1"/>
    <col min="2" max="2" width="18.5703125" customWidth="1"/>
    <col min="3" max="3" width="22.7109375" customWidth="1"/>
    <col min="4" max="4" width="14.5703125" customWidth="1"/>
    <col min="5" max="5" width="13.7109375" customWidth="1"/>
    <col min="6" max="6" width="17.5703125" customWidth="1"/>
  </cols>
  <sheetData>
    <row r="1" spans="2:6" ht="15.75" thickBot="1" x14ac:dyDescent="0.3"/>
    <row r="2" spans="2:6" x14ac:dyDescent="0.25">
      <c r="B2" s="174" t="s">
        <v>427</v>
      </c>
      <c r="C2" s="175"/>
      <c r="D2" s="175"/>
      <c r="E2" s="176"/>
      <c r="F2" s="170"/>
    </row>
    <row r="3" spans="2:6" x14ac:dyDescent="0.25">
      <c r="B3" s="177" t="s">
        <v>49</v>
      </c>
      <c r="C3" s="178"/>
      <c r="D3" s="178"/>
      <c r="E3" s="179"/>
      <c r="F3" s="257"/>
    </row>
    <row r="4" spans="2:6" ht="15.75" thickBot="1" x14ac:dyDescent="0.3">
      <c r="B4" s="196" t="s">
        <v>423</v>
      </c>
      <c r="C4" s="202"/>
      <c r="D4" s="202"/>
      <c r="E4" s="197"/>
      <c r="F4" s="171"/>
    </row>
    <row r="5" spans="2:6" ht="15.75" thickBot="1" x14ac:dyDescent="0.3">
      <c r="B5" s="31" t="s">
        <v>50</v>
      </c>
      <c r="C5" s="32" t="s">
        <v>51</v>
      </c>
      <c r="D5" s="258" t="s">
        <v>52</v>
      </c>
      <c r="E5" s="259"/>
      <c r="F5" s="32" t="s">
        <v>53</v>
      </c>
    </row>
    <row r="6" spans="2:6" ht="15.75" thickBot="1" x14ac:dyDescent="0.3">
      <c r="B6" s="23"/>
      <c r="C6" s="32"/>
      <c r="D6" s="32" t="s">
        <v>9</v>
      </c>
      <c r="E6" s="32" t="s">
        <v>10</v>
      </c>
      <c r="F6" s="32"/>
    </row>
    <row r="7" spans="2:6" ht="72.75" thickBot="1" x14ac:dyDescent="0.3">
      <c r="B7" s="23" t="s">
        <v>329</v>
      </c>
      <c r="C7" s="46" t="s">
        <v>330</v>
      </c>
      <c r="D7" s="151">
        <v>1356418.96</v>
      </c>
      <c r="E7" s="47">
        <f>+D7</f>
        <v>1356418.96</v>
      </c>
      <c r="F7" s="33">
        <v>0</v>
      </c>
    </row>
    <row r="8" spans="2:6" ht="72.75" thickBot="1" x14ac:dyDescent="0.3">
      <c r="B8" s="23" t="s">
        <v>329</v>
      </c>
      <c r="C8" s="46" t="s">
        <v>331</v>
      </c>
      <c r="D8" s="151">
        <v>226929.7</v>
      </c>
      <c r="E8" s="47">
        <f t="shared" ref="E8:E26" si="0">+D8</f>
        <v>226929.7</v>
      </c>
      <c r="F8" s="33">
        <v>0</v>
      </c>
    </row>
    <row r="9" spans="2:6" ht="84.75" hidden="1" thickBot="1" x14ac:dyDescent="0.3">
      <c r="B9" s="23" t="s">
        <v>329</v>
      </c>
      <c r="C9" s="46" t="s">
        <v>390</v>
      </c>
      <c r="D9" s="47">
        <v>0</v>
      </c>
      <c r="E9" s="47">
        <f t="shared" si="0"/>
        <v>0</v>
      </c>
      <c r="F9" s="33">
        <v>0</v>
      </c>
    </row>
    <row r="10" spans="2:6" ht="48.75" thickBot="1" x14ac:dyDescent="0.3">
      <c r="B10" s="23" t="s">
        <v>329</v>
      </c>
      <c r="C10" s="46" t="s">
        <v>332</v>
      </c>
      <c r="D10" s="151">
        <v>145115.85</v>
      </c>
      <c r="E10" s="47">
        <f t="shared" si="0"/>
        <v>145115.85</v>
      </c>
      <c r="F10" s="33">
        <v>0</v>
      </c>
    </row>
    <row r="11" spans="2:6" ht="48.75" thickBot="1" x14ac:dyDescent="0.3">
      <c r="B11" s="23" t="s">
        <v>329</v>
      </c>
      <c r="C11" s="46" t="s">
        <v>333</v>
      </c>
      <c r="D11" s="151">
        <v>25516.77</v>
      </c>
      <c r="E11" s="47">
        <f t="shared" si="0"/>
        <v>25516.77</v>
      </c>
      <c r="F11" s="33">
        <v>0</v>
      </c>
    </row>
    <row r="12" spans="2:6" ht="48.75" thickBot="1" x14ac:dyDescent="0.3">
      <c r="B12" s="23" t="s">
        <v>329</v>
      </c>
      <c r="C12" s="46" t="s">
        <v>422</v>
      </c>
      <c r="D12" s="151">
        <v>26910.98</v>
      </c>
      <c r="E12" s="47">
        <f t="shared" si="0"/>
        <v>26910.98</v>
      </c>
      <c r="F12" s="33">
        <v>0</v>
      </c>
    </row>
    <row r="13" spans="2:6" ht="48.75" hidden="1" thickBot="1" x14ac:dyDescent="0.3">
      <c r="B13" s="23" t="s">
        <v>329</v>
      </c>
      <c r="C13" s="46" t="s">
        <v>334</v>
      </c>
      <c r="D13" s="47">
        <v>0</v>
      </c>
      <c r="E13" s="47">
        <f t="shared" si="0"/>
        <v>0</v>
      </c>
      <c r="F13" s="33">
        <v>0</v>
      </c>
    </row>
    <row r="14" spans="2:6" ht="60.75" hidden="1" thickBot="1" x14ac:dyDescent="0.3">
      <c r="B14" s="23" t="s">
        <v>329</v>
      </c>
      <c r="C14" s="46" t="s">
        <v>335</v>
      </c>
      <c r="D14" s="47">
        <v>0</v>
      </c>
      <c r="E14" s="47">
        <f t="shared" si="0"/>
        <v>0</v>
      </c>
      <c r="F14" s="33">
        <v>0</v>
      </c>
    </row>
    <row r="15" spans="2:6" ht="48.75" hidden="1" thickBot="1" x14ac:dyDescent="0.3">
      <c r="B15" s="23" t="s">
        <v>329</v>
      </c>
      <c r="C15" s="46" t="s">
        <v>336</v>
      </c>
      <c r="D15" s="47"/>
      <c r="E15" s="47">
        <f t="shared" si="0"/>
        <v>0</v>
      </c>
      <c r="F15" s="33">
        <v>0</v>
      </c>
    </row>
    <row r="16" spans="2:6" ht="60.75" hidden="1" thickBot="1" x14ac:dyDescent="0.3">
      <c r="B16" s="23" t="s">
        <v>329</v>
      </c>
      <c r="C16" s="46" t="s">
        <v>391</v>
      </c>
      <c r="D16" s="47">
        <v>0</v>
      </c>
      <c r="E16" s="47">
        <f t="shared" si="0"/>
        <v>0</v>
      </c>
      <c r="F16" s="33">
        <v>0</v>
      </c>
    </row>
    <row r="17" spans="2:6" ht="36.75" hidden="1" thickBot="1" x14ac:dyDescent="0.3">
      <c r="B17" s="23" t="s">
        <v>329</v>
      </c>
      <c r="C17" s="46" t="s">
        <v>337</v>
      </c>
      <c r="D17" s="47">
        <v>0</v>
      </c>
      <c r="E17" s="47">
        <f t="shared" si="0"/>
        <v>0</v>
      </c>
      <c r="F17" s="33">
        <v>0</v>
      </c>
    </row>
    <row r="18" spans="2:6" ht="48.75" thickBot="1" x14ac:dyDescent="0.3">
      <c r="B18" s="23" t="s">
        <v>329</v>
      </c>
      <c r="C18" s="46" t="s">
        <v>338</v>
      </c>
      <c r="D18" s="151">
        <v>735459</v>
      </c>
      <c r="E18" s="47">
        <f t="shared" si="0"/>
        <v>735459</v>
      </c>
      <c r="F18" s="33">
        <v>0</v>
      </c>
    </row>
    <row r="19" spans="2:6" ht="48.75" hidden="1" thickBot="1" x14ac:dyDescent="0.3">
      <c r="B19" s="23" t="s">
        <v>329</v>
      </c>
      <c r="C19" s="46" t="s">
        <v>339</v>
      </c>
      <c r="D19" s="47">
        <v>0</v>
      </c>
      <c r="E19" s="47">
        <f t="shared" si="0"/>
        <v>0</v>
      </c>
      <c r="F19" s="33">
        <v>0</v>
      </c>
    </row>
    <row r="20" spans="2:6" ht="48.75" hidden="1" thickBot="1" x14ac:dyDescent="0.3">
      <c r="B20" s="23" t="s">
        <v>329</v>
      </c>
      <c r="C20" s="46" t="s">
        <v>347</v>
      </c>
      <c r="D20" s="47">
        <v>0</v>
      </c>
      <c r="E20" s="47">
        <f t="shared" si="0"/>
        <v>0</v>
      </c>
      <c r="F20" s="33">
        <v>0</v>
      </c>
    </row>
    <row r="21" spans="2:6" ht="48.75" hidden="1" thickBot="1" x14ac:dyDescent="0.3">
      <c r="B21" s="23" t="s">
        <v>329</v>
      </c>
      <c r="C21" s="46" t="s">
        <v>344</v>
      </c>
      <c r="D21" s="47">
        <v>0</v>
      </c>
      <c r="E21" s="47">
        <f t="shared" si="0"/>
        <v>0</v>
      </c>
      <c r="F21" s="33">
        <v>0</v>
      </c>
    </row>
    <row r="22" spans="2:6" ht="60.75" hidden="1" thickBot="1" x14ac:dyDescent="0.3">
      <c r="B22" s="23" t="s">
        <v>329</v>
      </c>
      <c r="C22" s="46" t="s">
        <v>345</v>
      </c>
      <c r="D22" s="47">
        <v>0</v>
      </c>
      <c r="E22" s="47">
        <f t="shared" si="0"/>
        <v>0</v>
      </c>
      <c r="F22" s="33">
        <v>0</v>
      </c>
    </row>
    <row r="23" spans="2:6" ht="48.75" hidden="1" thickBot="1" x14ac:dyDescent="0.3">
      <c r="B23" s="23" t="s">
        <v>329</v>
      </c>
      <c r="C23" s="46" t="s">
        <v>392</v>
      </c>
      <c r="D23" s="47">
        <v>0</v>
      </c>
      <c r="E23" s="47">
        <f t="shared" si="0"/>
        <v>0</v>
      </c>
      <c r="F23" s="33">
        <v>0</v>
      </c>
    </row>
    <row r="24" spans="2:6" ht="48.75" hidden="1" thickBot="1" x14ac:dyDescent="0.3">
      <c r="B24" s="23" t="s">
        <v>329</v>
      </c>
      <c r="C24" s="46" t="s">
        <v>340</v>
      </c>
      <c r="D24" s="47">
        <v>0</v>
      </c>
      <c r="E24" s="47">
        <f t="shared" si="0"/>
        <v>0</v>
      </c>
      <c r="F24" s="33">
        <v>0</v>
      </c>
    </row>
    <row r="25" spans="2:6" ht="15.75" hidden="1" thickBot="1" x14ac:dyDescent="0.3">
      <c r="B25" s="23" t="s">
        <v>329</v>
      </c>
      <c r="C25" s="46" t="s">
        <v>393</v>
      </c>
      <c r="D25" s="47">
        <v>0</v>
      </c>
      <c r="E25" s="47">
        <f t="shared" si="0"/>
        <v>0</v>
      </c>
      <c r="F25" s="33">
        <v>0</v>
      </c>
    </row>
    <row r="26" spans="2:6" ht="36.75" thickBot="1" x14ac:dyDescent="0.3">
      <c r="B26" s="23" t="s">
        <v>329</v>
      </c>
      <c r="C26" s="46" t="s">
        <v>415</v>
      </c>
      <c r="D26" s="151">
        <v>546228</v>
      </c>
      <c r="E26" s="47">
        <f t="shared" si="0"/>
        <v>546228</v>
      </c>
      <c r="F26" s="33">
        <v>0</v>
      </c>
    </row>
  </sheetData>
  <mergeCells count="5">
    <mergeCell ref="B2:E2"/>
    <mergeCell ref="B3:E3"/>
    <mergeCell ref="B4:E4"/>
    <mergeCell ref="F2:F4"/>
    <mergeCell ref="D5:E5"/>
  </mergeCells>
  <printOptions horizontalCentered="1"/>
  <pageMargins left="0.19685039370078741" right="0.23622047244094491" top="1.3385826771653544" bottom="0.74803149606299213" header="0.31496062992125984" footer="0.31496062992125984"/>
  <pageSetup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15</vt:i4>
      </vt:variant>
    </vt:vector>
  </HeadingPairs>
  <TitlesOfParts>
    <vt:vector size="34" baseType="lpstr">
      <vt:lpstr>OBLIGPAGGARFONDOSFED</vt:lpstr>
      <vt:lpstr>AYUDAS Y SUBSIDIOS</vt:lpstr>
      <vt:lpstr>DESTINO FAFM</vt:lpstr>
      <vt:lpstr>DESTINO FAIS</vt:lpstr>
      <vt:lpstr>DESTINO FAIS ANUAL</vt:lpstr>
      <vt:lpstr>SEGPUB</vt:lpstr>
      <vt:lpstr>RECURSOS POR ORDEN GOB</vt:lpstr>
      <vt:lpstr>CTA BANCARIAS 2012</vt:lpstr>
      <vt:lpstr>EJ Y DEST GASTO FEDERALIZADO</vt:lpstr>
      <vt:lpstr>DIFUSION EVALUACIONES</vt:lpstr>
      <vt:lpstr>INGRESOS BASE MENSUAL</vt:lpstr>
      <vt:lpstr>EGRESOS BASE MENSUAL</vt:lpstr>
      <vt:lpstr>INF.LEY DE INGRESOS</vt:lpstr>
      <vt:lpstr>DIF. CIUDADANIA LING Y PEG</vt:lpstr>
      <vt:lpstr>PROY PRES EG</vt:lpstr>
      <vt:lpstr>ENDEUDAMIENTO NETO</vt:lpstr>
      <vt:lpstr>INTERESES DE LA DEUDA</vt:lpstr>
      <vt:lpstr>POSTURA FISCAL</vt:lpstr>
      <vt:lpstr>PASIVOS CONTINGENTES</vt:lpstr>
      <vt:lpstr>'AYUDAS Y SUBSIDIOS'!Área_de_impresión</vt:lpstr>
      <vt:lpstr>'CTA BANCARIAS 2012'!Área_de_impresión</vt:lpstr>
      <vt:lpstr>'DESTINO FAFM'!Área_de_impresión</vt:lpstr>
      <vt:lpstr>'DESTINO FAIS'!Área_de_impresión</vt:lpstr>
      <vt:lpstr>'DESTINO FAIS ANUAL'!Área_de_impresión</vt:lpstr>
      <vt:lpstr>'DIF. CIUDADANIA LING Y PEG'!Área_de_impresión</vt:lpstr>
      <vt:lpstr>'EJ Y DEST GASTO FEDERALIZADO'!Área_de_impresión</vt:lpstr>
      <vt:lpstr>'ENDEUDAMIENTO NETO'!Área_de_impresión</vt:lpstr>
      <vt:lpstr>'INTERESES DE LA DEUDA'!Área_de_impresión</vt:lpstr>
      <vt:lpstr>OBLIGPAGGARFONDOSFED!Área_de_impresión</vt:lpstr>
      <vt:lpstr>'PASIVOS CONTINGENTES'!Área_de_impresión</vt:lpstr>
      <vt:lpstr>'POSTURA FISCAL'!Área_de_impresión</vt:lpstr>
      <vt:lpstr>'PROY PRES EG'!Área_de_impresión</vt:lpstr>
      <vt:lpstr>'RECURSOS POR ORDEN GOB'!Área_de_impresión</vt:lpstr>
      <vt:lpstr>'PROY PRES EG'!Títulos_a_imprimir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</dc:creator>
  <cp:lastModifiedBy>Lenovo</cp:lastModifiedBy>
  <cp:lastPrinted>2025-08-15T20:06:46Z</cp:lastPrinted>
  <dcterms:created xsi:type="dcterms:W3CDTF">2013-04-24T23:05:08Z</dcterms:created>
  <dcterms:modified xsi:type="dcterms:W3CDTF">2025-08-15T20:08:01Z</dcterms:modified>
</cp:coreProperties>
</file>